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421002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<sst xmlns="http://schemas.openxmlformats.org/spreadsheetml/2006/main" count="408" uniqueCount="261">
  <si>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</si>
  <si>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</si>
  <si>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</si>
  <si>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</si>
  <si>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</si>
  <si>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</si>
  <si>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</si>
  <si>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</si>
  <si>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</si>
  <si>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</si>
  <si>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</si>
  <si>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</si>
  <si>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</si>
  <si>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</si>
  <si>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</si>
  <si>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</si>
  <si>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</si>
  <si>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</si>
  <si>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</si>
  <si>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</si>
  <si>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</si>
  <si>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</si>
  <si>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</si>
  <si>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</si>
  <si>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</si>
  <si>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</si>
  <si>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</si>
  <si>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</si>
  <si>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</si>
  <si>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</si>
  <si>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</si>
  <si>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</si>
  <si>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</si>
  <si>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</si>
  <si>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</si>
  <si>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</si>
  <si>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</si>
  <si>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</si>
  <si>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</si>
  <si>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</si>
  <si>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</si>
  <si>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</si>
  <si>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</si>
  <si>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</si>
  <si>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</si>
  <si>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</si>
  <si>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</si>
  <si>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</si>
  <si>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</si>
  <si>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</si>
  <si>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</si>
  <si>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</si>
  <si>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</si>
  <si>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</si>
  <si>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</si>
  <si>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</si>
  <si>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</si>
  <si>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</si>
  <si>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</si>
  <si>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</si>
  <si>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</si>
  <si>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</si>
  <si>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</si>
  <si>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</si>
  <si>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</si>
  <si>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</si>
  <si>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</si>
  <si>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</si>
  <si>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</si>
  <si>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</si>
  <si>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</si>
  <si>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</si>
  <si>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</si>
  <si>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</si>
  <si>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</si>
  <si>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</si>
  <si>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</si>
  <si>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</si>
  <si>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</si>
  <si>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</si>
  <si>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</si>
  <si>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</si>
  <si>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</si>
  <si>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</si>
  <si>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</si>
  <si>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</si>
  <si>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</si>
  <si>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</si>
  <si>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</si>
  <si>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</si>
  <si>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</si>
  <si>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</si>
  <si>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</si>
  <si>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</si>
  <si>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</si>
  <si>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</si>
  <si>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</si>
  <si>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</si>
  <si>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</si>
  <si>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</si>
  <si>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</si>
  <si>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</si>
  <si>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</si>
  <si>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</si>
  <si>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Merdaric</t>
  </si>
  <si>
    <t>MERDARIC À AUROUX</t>
  </si>
  <si>
    <t>AUROUX</t>
  </si>
  <si>
    <t>48010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</si>
  <si>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</si>
  <si>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</si>
  <si>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</si>
  <si>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</si>
  <si>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</si>
  <si>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</si>
  <si>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</si>
  <si>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</si>
  <si>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</si>
  <si>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</si>
  <si>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</si>
  <si>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</si>
  <si>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</si>
  <si>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</si>
  <si>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</si>
  <si>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</si>
  <si>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</si>
  <si>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</si>
  <si>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</si>
  <si>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</si>
  <si>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</si>
  <si>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</si>
  <si>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</si>
  <si>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</si>
  <si>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D226 LA BRUYÈRE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</si>
  <si>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</si>
  <si>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</si>
  <si>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</si>
  <si>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Longueur : priorité aux alternances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</si>
  <si>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</si>
  <si>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</si>
  <si>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</si>
  <si>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</si>
  <si>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</si>
  <si>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</si>
  <si>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</si>
  <si>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</si>
  <si>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</si>
  <si>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</si>
  <si>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</si>
  <si>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</si>
  <si>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</si>
  <si>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</si>
  <si>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</si>
  <si>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</si>
  <si>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</si>
  <si>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</si>
  <si>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</si>
  <si>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</si>
  <si>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</si>
  <si>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</si>
  <si>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</si>
  <si>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</si>
  <si>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</si>
  <si>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</si>
  <si>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</si>
  <si>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</si>
  <si>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</si>
  <si>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</si>
  <si>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</si>
  <si>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</si>
  <si>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</si>
  <si>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</si>
  <si>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</si>
  <si>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</si>
  <si>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</si>
  <si>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</si>
  <si>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</si>
  <si>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Ranunculus</t>
  </si>
  <si>
    <t>P2</t>
  </si>
  <si>
    <t>Taxon inconnu</t>
  </si>
  <si>
    <t>P3</t>
  </si>
  <si>
    <t>Callitriche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</si>
  <si>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</si>
  <si>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</si>
  <si>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</si>
  <si>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</si>
  <si>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</si>
  <si>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</si>
  <si>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</si>
  <si>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</si>
  <si>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</si>
  <si>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</si>
  <si>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</si>
  <si>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</si>
  <si>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</si>
  <si>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</si>
  <si>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</si>
  <si>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</si>
  <si>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</si>
  <si>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</si>
  <si>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</si>
  <si>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</si>
  <si>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</si>
  <si>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</si>
  <si>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</si>
  <si>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</si>
  <si>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</si>
  <si>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</si>
  <si>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</si>
  <si>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</si>
  <si>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</si>
  <si>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</si>
  <si>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</si>
  <si>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</si>
  <si>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</si>
  <si>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</si>
  <si>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</si>
  <si>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Isoperla</t>
  </si>
  <si>
    <t>Goeridae</t>
  </si>
  <si>
    <t>Silo</t>
  </si>
  <si>
    <t>Hydropsychidae</t>
  </si>
  <si>
    <t>Hydropsyche</t>
  </si>
  <si>
    <t>Allogamus</t>
  </si>
  <si>
    <t>Anabolia</t>
  </si>
  <si>
    <t>Chaetopterygopsis</t>
  </si>
  <si>
    <t>Halesus</t>
  </si>
  <si>
    <t>Stenophylacini-Chaetopterygini</t>
  </si>
  <si>
    <t>Plectrocnemia</t>
  </si>
  <si>
    <t>Rhyacophila lato-sensu</t>
  </si>
  <si>
    <t>Sericostoma</t>
  </si>
  <si>
    <t>Baetis</t>
  </si>
  <si>
    <t>Ephemerella ignita</t>
  </si>
  <si>
    <t>Ephemera</t>
  </si>
  <si>
    <t>Ecdyonurus</t>
  </si>
  <si>
    <t>Rhithrogena</t>
  </si>
  <si>
    <t>Leptophlebiidae</t>
  </si>
  <si>
    <t>Dupophilus</t>
  </si>
  <si>
    <t>Elmis</t>
  </si>
  <si>
    <t>Limnius</t>
  </si>
  <si>
    <t>Oulimnius</t>
  </si>
  <si>
    <t>Helodes</t>
  </si>
  <si>
    <t>Hydraena</t>
  </si>
  <si>
    <t>Ceratopogonidae</t>
  </si>
  <si>
    <t>Chironomidae</t>
  </si>
  <si>
    <t>Chelifera</t>
  </si>
  <si>
    <t>Hemerodromiinae</t>
  </si>
  <si>
    <t>Dicranota</t>
  </si>
  <si>
    <t>Simuliidae</t>
  </si>
  <si>
    <t>Tabanidae</t>
  </si>
  <si>
    <t>Calopteryx</t>
  </si>
  <si>
    <t>Pyrrhosoma</t>
  </si>
  <si>
    <t>Cordulegaster</t>
  </si>
  <si>
    <t>Libellula</t>
  </si>
  <si>
    <t>Gammarus</t>
  </si>
  <si>
    <t>Ancylus</t>
  </si>
  <si>
    <t>Pisidium</t>
  </si>
  <si>
    <t>Polycelis</t>
  </si>
  <si>
    <t>Erpobdellidae</t>
  </si>
  <si>
    <t>Helobdella</t>
  </si>
  <si>
    <t>Oligochaeta</t>
  </si>
  <si>
    <t>Gordiaca</t>
  </si>
  <si>
    <t>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</si>
</sst>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7" fillId="0" borderId="5" xfId="20" applyFont="1" applyFill="1" applyBorder="1" applyAlignment="1" applyProtection="1">
      <alignment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7" fillId="0" borderId="6" xfId="20" applyFont="1" applyFill="1" applyBorder="1" applyAlignment="1" applyProtection="1">
      <alignment vertical="center"/>
      <protection/>
    </xf>
    <xf numFmtId="164" fontId="8" fillId="2" borderId="0" xfId="20" applyFont="1" applyFill="1" applyBorder="1" applyAlignment="1" applyProtection="1">
      <alignment vertical="center"/>
      <protection/>
    </xf>
    <xf numFmtId="164" fontId="6" fillId="2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9" fillId="2" borderId="2" xfId="20" applyFont="1" applyFill="1" applyBorder="1" applyAlignment="1" applyProtection="1">
      <alignment horizontal="left"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10" fillId="2" borderId="4" xfId="20" applyFont="1" applyFill="1" applyBorder="1" applyAlignment="1" applyProtection="1">
      <alignment horizontal="center" vertical="center"/>
      <protection/>
    </xf>
    <xf numFmtId="164" fontId="10" fillId="0" borderId="1" xfId="2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5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vertical="center"/>
      <protection/>
    </xf>
    <xf numFmtId="164" fontId="10" fillId="2" borderId="6" xfId="20" applyFont="1" applyFill="1" applyBorder="1" applyAlignment="1" applyProtection="1">
      <alignment horizontal="center" vertical="center"/>
      <protection/>
    </xf>
    <xf numFmtId="164" fontId="11" fillId="0" borderId="1" xfId="20" applyFont="1" applyFill="1" applyBorder="1" applyAlignment="1" applyProtection="1">
      <alignment horizontal="center" vertical="center" wrapText="1"/>
      <protection/>
    </xf>
    <xf numFmtId="164" fontId="9" fillId="2" borderId="7" xfId="20" applyFont="1" applyFill="1" applyBorder="1" applyAlignment="1" applyProtection="1">
      <alignment horizontal="left" vertical="center"/>
      <protection/>
    </xf>
    <xf numFmtId="164" fontId="6" fillId="2" borderId="8" xfId="20" applyFont="1" applyFill="1" applyBorder="1" applyAlignment="1" applyProtection="1">
      <alignment vertical="center"/>
      <protection/>
    </xf>
    <xf numFmtId="164" fontId="0" fillId="2" borderId="8" xfId="20" applyFont="1" applyFill="1" applyBorder="1" applyAlignment="1" applyProtection="1">
      <alignment vertical="center"/>
      <protection/>
    </xf>
    <xf numFmtId="164" fontId="10" fillId="2" borderId="9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6" xfId="20" applyFont="1" applyFill="1" applyBorder="1" applyAlignment="1" applyProtection="1">
      <alignment horizontal="center" vertical="center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12" fillId="0" borderId="6" xfId="20" applyFont="1" applyFill="1" applyBorder="1" applyAlignment="1" applyProtection="1">
      <alignment vertical="center"/>
      <protection/>
    </xf>
    <xf numFmtId="164" fontId="13" fillId="3" borderId="0" xfId="20" applyFont="1" applyFill="1" applyBorder="1" applyAlignment="1" applyProtection="1">
      <alignment horizontal="center" vertical="center"/>
      <protection/>
    </xf>
    <xf numFmtId="164" fontId="13" fillId="3" borderId="0" xfId="20" applyFont="1" applyFill="1" applyBorder="1" applyAlignment="1" applyProtection="1">
      <alignment horizontal="center" vertical="center" wrapText="1"/>
      <protection/>
    </xf>
    <xf numFmtId="164" fontId="14" fillId="2" borderId="10" xfId="20" applyFont="1" applyFill="1" applyBorder="1" applyAlignment="1" applyProtection="1">
      <alignment horizontal="center" vertical="center"/>
      <protection/>
    </xf>
    <xf numFmtId="164" fontId="15" fillId="3" borderId="10" xfId="20" applyFont="1" applyFill="1" applyBorder="1" applyAlignment="1" applyProtection="1">
      <alignment vertical="center"/>
      <protection locked="0"/>
    </xf>
    <xf numFmtId="165" fontId="15" fillId="3" borderId="10" xfId="20" applyNumberFormat="1" applyFont="1" applyFill="1" applyBorder="1" applyAlignment="1" applyProtection="1">
      <alignment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Border="1" applyAlignment="1" applyProtection="1">
      <alignment vertical="center"/>
      <protection/>
    </xf>
    <xf numFmtId="164" fontId="5" fillId="0" borderId="6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3" fillId="4" borderId="10" xfId="20" applyFont="1" applyFill="1" applyBorder="1" applyAlignment="1" applyProtection="1">
      <alignment horizontal="center" vertical="center"/>
      <protection locked="0"/>
    </xf>
    <xf numFmtId="164" fontId="4" fillId="4" borderId="10" xfId="20" applyFont="1" applyFill="1" applyBorder="1" applyAlignment="1" applyProtection="1">
      <alignment vertical="center"/>
      <protection locked="0"/>
    </xf>
    <xf numFmtId="164" fontId="5" fillId="0" borderId="5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6" fillId="2" borderId="4" xfId="20" applyFont="1" applyFill="1" applyBorder="1" applyAlignment="1" applyProtection="1">
      <alignment vertical="center"/>
      <protection/>
    </xf>
    <xf numFmtId="164" fontId="5" fillId="0" borderId="7" xfId="20" applyFont="1" applyFill="1" applyBorder="1" applyAlignment="1" applyProtection="1">
      <alignment vertical="center"/>
      <protection/>
    </xf>
    <xf numFmtId="164" fontId="5" fillId="0" borderId="8" xfId="20" applyFont="1" applyFill="1" applyBorder="1" applyAlignment="1" applyProtection="1">
      <alignment vertical="center"/>
      <protection/>
    </xf>
    <xf numFmtId="164" fontId="5" fillId="0" borderId="8" xfId="20" applyFont="1" applyBorder="1" applyProtection="1">
      <alignment/>
      <protection/>
    </xf>
    <xf numFmtId="164" fontId="5" fillId="0" borderId="9" xfId="20" applyFont="1" applyBorder="1" applyProtection="1">
      <alignment/>
      <protection/>
    </xf>
    <xf numFmtId="164" fontId="6" fillId="2" borderId="6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6" fontId="16" fillId="0" borderId="0" xfId="20" applyNumberFormat="1" applyFont="1" applyFill="1" applyAlignment="1" applyProtection="1">
      <alignment vertical="center"/>
      <protection/>
    </xf>
    <xf numFmtId="164" fontId="8" fillId="2" borderId="8" xfId="20" applyFont="1" applyFill="1" applyBorder="1" applyAlignment="1" applyProtection="1">
      <alignment vertical="center"/>
      <protection/>
    </xf>
    <xf numFmtId="164" fontId="6" fillId="2" borderId="9" xfId="20" applyFont="1" applyFill="1" applyBorder="1" applyAlignment="1" applyProtection="1">
      <alignment vertical="center"/>
      <protection/>
    </xf>
    <xf numFmtId="164" fontId="9" fillId="2" borderId="11" xfId="20" applyFont="1" applyFill="1" applyBorder="1" applyAlignment="1" applyProtection="1">
      <alignment horizontal="left" vertical="center"/>
      <protection/>
    </xf>
    <xf numFmtId="164" fontId="6" fillId="2" borderId="12" xfId="20" applyFont="1" applyFill="1" applyBorder="1" applyAlignment="1" applyProtection="1">
      <alignment horizontal="left" vertical="center"/>
      <protection/>
    </xf>
    <xf numFmtId="164" fontId="6" fillId="2" borderId="4" xfId="20" applyFont="1" applyFill="1" applyBorder="1" applyAlignment="1" applyProtection="1">
      <alignment horizontal="left" vertical="center"/>
      <protection/>
    </xf>
    <xf numFmtId="164" fontId="0" fillId="0" borderId="12" xfId="20" applyFont="1" applyFill="1" applyBorder="1" applyAlignment="1" applyProtection="1">
      <alignment vertical="center"/>
      <protection/>
    </xf>
    <xf numFmtId="164" fontId="0" fillId="0" borderId="13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13" fillId="0" borderId="0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7" fillId="5" borderId="0" xfId="20" applyFont="1" applyFill="1" applyBorder="1" applyAlignment="1" applyProtection="1">
      <alignment horizontal="center" vertical="center"/>
      <protection/>
    </xf>
    <xf numFmtId="164" fontId="14" fillId="2" borderId="10" xfId="20" applyFont="1" applyFill="1" applyBorder="1" applyAlignment="1" applyProtection="1">
      <alignment horizontal="center" vertical="center" wrapText="1"/>
      <protection/>
    </xf>
    <xf numFmtId="164" fontId="17" fillId="5" borderId="10" xfId="20" applyFont="1" applyFill="1" applyBorder="1" applyAlignment="1" applyProtection="1">
      <alignment vertical="center"/>
      <protection locked="0"/>
    </xf>
    <xf numFmtId="164" fontId="15" fillId="3" borderId="10" xfId="20" applyNumberFormat="1" applyFont="1" applyFill="1" applyBorder="1" applyAlignment="1" applyProtection="1">
      <alignment vertical="center"/>
      <protection locked="0"/>
    </xf>
    <xf numFmtId="167" fontId="15" fillId="3" borderId="10" xfId="20" applyNumberFormat="1" applyFont="1" applyFill="1" applyBorder="1" applyAlignment="1" applyProtection="1">
      <alignment vertical="center"/>
      <protection locked="0"/>
    </xf>
    <xf numFmtId="164" fontId="17" fillId="2" borderId="10" xfId="20" applyFont="1" applyFill="1" applyBorder="1" applyAlignment="1" applyProtection="1">
      <alignment horizontal="left" vertical="center" wrapText="1"/>
      <protection/>
    </xf>
    <xf numFmtId="164" fontId="4" fillId="0" borderId="10" xfId="20" applyFont="1" applyFill="1" applyBorder="1" applyAlignment="1" applyProtection="1">
      <alignment horizontal="center" vertical="center" wrapText="1"/>
      <protection/>
    </xf>
    <xf numFmtId="168" fontId="15" fillId="3" borderId="10" xfId="20" applyNumberFormat="1" applyFont="1" applyFill="1" applyBorder="1" applyAlignment="1" applyProtection="1">
      <alignment vertical="center"/>
      <protection locked="0"/>
    </xf>
    <xf numFmtId="164" fontId="5" fillId="0" borderId="0" xfId="20" applyFont="1" applyFill="1" applyAlignment="1" applyProtection="1">
      <alignment vertical="center"/>
      <protection/>
    </xf>
    <xf numFmtId="169" fontId="5" fillId="0" borderId="0" xfId="20" applyNumberFormat="1" applyFont="1" applyFill="1" applyAlignment="1" applyProtection="1">
      <alignment vertical="center"/>
      <protection/>
    </xf>
    <xf numFmtId="164" fontId="15" fillId="3" borderId="10" xfId="20" applyFont="1" applyFill="1" applyBorder="1" applyAlignment="1" applyProtection="1">
      <alignment horizontal="left" vertical="center" wrapText="1"/>
      <protection locked="0"/>
    </xf>
    <xf numFmtId="164" fontId="19" fillId="2" borderId="0" xfId="20" applyFont="1" applyFill="1" applyAlignment="1" applyProtection="1">
      <alignment vertical="center"/>
      <protection/>
    </xf>
    <xf numFmtId="170" fontId="19" fillId="2" borderId="0" xfId="20" applyNumberFormat="1" applyFont="1" applyFill="1" applyAlignment="1" applyProtection="1">
      <alignment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23" fillId="2" borderId="1" xfId="20" applyFont="1" applyFill="1" applyBorder="1" applyAlignment="1" applyProtection="1">
      <alignment horizontal="center" vertical="center"/>
      <protection/>
    </xf>
    <xf numFmtId="164" fontId="6" fillId="2" borderId="14" xfId="20" applyFont="1" applyFill="1" applyBorder="1" applyAlignment="1" applyProtection="1">
      <alignment horizontal="center" vertical="center" wrapText="1"/>
      <protection/>
    </xf>
    <xf numFmtId="164" fontId="6" fillId="2" borderId="15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2" borderId="16" xfId="20" applyFont="1" applyFill="1" applyBorder="1" applyAlignment="1" applyProtection="1">
      <alignment horizontal="center" vertical="center" wrapText="1"/>
      <protection/>
    </xf>
    <xf numFmtId="164" fontId="22" fillId="2" borderId="8" xfId="20" applyFont="1" applyFill="1" applyBorder="1" applyAlignment="1" applyProtection="1">
      <alignment vertical="center"/>
      <protection/>
    </xf>
    <xf numFmtId="164" fontId="4" fillId="0" borderId="17" xfId="20" applyFont="1" applyFill="1" applyBorder="1" applyAlignment="1" applyProtection="1">
      <alignment vertical="center"/>
      <protection/>
    </xf>
    <xf numFmtId="164" fontId="14" fillId="2" borderId="18" xfId="20" applyFont="1" applyFill="1" applyBorder="1" applyAlignment="1" applyProtection="1">
      <alignment horizontal="center" vertical="center"/>
      <protection/>
    </xf>
    <xf numFmtId="164" fontId="17" fillId="5" borderId="10" xfId="20" applyFont="1" applyFill="1" applyBorder="1" applyAlignment="1" applyProtection="1">
      <alignment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/>
    </xf>
    <xf numFmtId="164" fontId="17" fillId="2" borderId="18" xfId="20" applyFont="1" applyFill="1" applyBorder="1" applyAlignment="1" applyProtection="1">
      <alignment horizontal="center" vertical="center"/>
      <protection/>
    </xf>
    <xf numFmtId="164" fontId="15" fillId="3" borderId="18" xfId="20" applyFont="1" applyFill="1" applyBorder="1" applyAlignment="1" applyProtection="1">
      <alignment horizontal="center" vertical="center" wrapText="1"/>
      <protection locked="0"/>
    </xf>
    <xf numFmtId="164" fontId="15" fillId="3" borderId="18" xfId="20" applyFont="1" applyFill="1" applyBorder="1" applyAlignment="1" applyProtection="1">
      <alignment vertical="center"/>
      <protection locked="0"/>
    </xf>
    <xf numFmtId="164" fontId="5" fillId="0" borderId="0" xfId="20" applyFont="1" applyProtection="1">
      <alignment/>
      <protection/>
    </xf>
    <xf numFmtId="169" fontId="5" fillId="0" borderId="0" xfId="20" applyNumberFormat="1" applyFont="1" applyProtection="1">
      <alignment/>
      <protection/>
    </xf>
    <xf numFmtId="164" fontId="22" fillId="2" borderId="3" xfId="20" applyFont="1" applyFill="1" applyBorder="1" applyAlignment="1" applyProtection="1">
      <alignment vertical="center"/>
      <protection/>
    </xf>
    <xf numFmtId="164" fontId="22" fillId="2" borderId="0" xfId="20" applyFont="1" applyFill="1" applyBorder="1" applyAlignment="1" applyProtection="1">
      <alignment vertical="center"/>
      <protection/>
    </xf>
    <xf numFmtId="164" fontId="13" fillId="3" borderId="19" xfId="20" applyFont="1" applyFill="1" applyBorder="1" applyAlignment="1" applyProtection="1">
      <alignment horizontal="center" vertical="center" wrapText="1"/>
      <protection/>
    </xf>
    <xf numFmtId="164" fontId="13" fillId="5" borderId="19" xfId="20" applyFont="1" applyFill="1" applyBorder="1" applyAlignment="1" applyProtection="1">
      <alignment horizontal="center" vertical="center" wrapText="1"/>
      <protection/>
    </xf>
    <xf numFmtId="164" fontId="14" fillId="2" borderId="20" xfId="20" applyFont="1" applyFill="1" applyBorder="1" applyAlignment="1" applyProtection="1">
      <alignment horizontal="center" vertical="center"/>
      <protection/>
    </xf>
    <xf numFmtId="164" fontId="14" fillId="2" borderId="21" xfId="20" applyFont="1" applyFill="1" applyBorder="1" applyAlignment="1" applyProtection="1">
      <alignment horizontal="center"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4421002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707331</v>
      </c>
      <c r="H23" s="40">
        <v>1975783</v>
      </c>
      <c r="I23" s="40">
        <v>1112</v>
      </c>
      <c r="J23" s="40" t="s">
        <v>47</v>
      </c>
      <c r="K23" s="42">
        <v>707308</v>
      </c>
      <c r="L23" s="42">
        <v>1975675</v>
      </c>
      <c r="M23" s="42">
        <v>707333</v>
      </c>
      <c r="N23" s="42">
        <v>1975717</v>
      </c>
      <c r="O23" s="42">
        <v>2.1</v>
      </c>
      <c r="P23" s="42">
        <v>48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6" ht="15.75">
      <c r="A24" s="5"/>
      <c r="B24" s="5"/>
      <c r="C24" s="5"/>
      <c r="D24" s="5"/>
      <c r="E24" s="5"/>
      <c r="F24" s="45"/>
      <c r="G24" s="46">
        <v>754740</v>
      </c>
      <c r="H24" s="47">
        <v>6408614</v>
      </c>
      <c r="I24"/>
      <c r="J24"/>
      <c r="K24" s="47">
        <v>754716</v>
      </c>
      <c r="L24" s="47">
        <v>6408507</v>
      </c>
      <c r="M24" s="47">
        <v>754741</v>
      </c>
      <c r="N24" s="47">
        <v>6408548</v>
      </c>
      <c r="O24"/>
      <c r="P24"/>
      <c r="Q24"/>
      <c r="R24" s="23" t="s">
        <v>109</v>
      </c>
      <c r="S24" s="43"/>
      <c r="T24" s="43"/>
      <c r="U24" s="43"/>
      <c r="V24" s="43"/>
      <c r="W24" s="43"/>
      <c r="X24" s="43"/>
      <c r="Y24" s="4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" t="s">
        <v>110</v>
      </c>
      <c r="B25" s="4"/>
      <c r="C25" s="4"/>
      <c r="D25" s="5"/>
      <c r="E25" s="5"/>
      <c r="F25" s="45"/>
      <c r="G25"/>
      <c r="H25"/>
      <c r="I25"/>
      <c r="J25"/>
      <c r="K25"/>
      <c r="L25"/>
      <c r="M25"/>
      <c r="N25"/>
      <c r="O25"/>
      <c r="P25"/>
      <c r="Q25"/>
      <c r="R25" s="48" t="s">
        <v>111</v>
      </c>
      <c r="S25" s="43"/>
      <c r="T25" s="43"/>
      <c r="U25" s="43"/>
      <c r="V25" s="43"/>
      <c r="W25" s="43"/>
      <c r="X25" s="43"/>
      <c r="Y25" s="4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48" t="s">
        <v>112</v>
      </c>
      <c r="S26" s="43"/>
      <c r="T26" s="43"/>
      <c r="U26" s="43"/>
      <c r="V26" s="43"/>
      <c r="W26" s="43"/>
      <c r="X26" s="43"/>
      <c r="Y26" s="4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5" t="s">
        <v>15</v>
      </c>
      <c r="B27" s="49"/>
      <c r="C27" s="49"/>
      <c r="D27" s="49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48" t="s">
        <v>113</v>
      </c>
      <c r="S27" s="43"/>
      <c r="T27" s="43"/>
      <c r="U27" s="43"/>
      <c r="V27" s="43"/>
      <c r="W27" s="43"/>
      <c r="X27" s="43"/>
      <c r="Y27" s="44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" t="s">
        <v>32</v>
      </c>
      <c r="B28" s="19" t="s">
        <v>114</v>
      </c>
      <c r="C28" s="19"/>
      <c r="D28" s="19"/>
      <c r="E28" s="50"/>
      <c r="F28"/>
      <c r="G28"/>
      <c r="H28" s="2"/>
      <c r="I28" s="2"/>
      <c r="J28"/>
      <c r="K28"/>
      <c r="L28"/>
      <c r="M28"/>
      <c r="N28"/>
      <c r="O28"/>
      <c r="P28"/>
      <c r="Q28"/>
      <c r="R28" s="51" t="s">
        <v>115</v>
      </c>
      <c r="S28" s="52"/>
      <c r="T28" s="52"/>
      <c r="U28" s="52"/>
      <c r="V28" s="52"/>
      <c r="W28" s="52"/>
      <c r="X28" s="53"/>
      <c r="Y28" s="5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5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116</v>
      </c>
      <c r="B30" s="16" t="s">
        <v>117</v>
      </c>
      <c r="C30" s="16"/>
      <c r="D30" s="16"/>
      <c r="E30" s="55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118</v>
      </c>
      <c r="B31" s="16" t="s">
        <v>119</v>
      </c>
      <c r="C31" s="16"/>
      <c r="D31" s="16"/>
      <c r="E31" s="55"/>
      <c r="F31"/>
      <c r="G31"/>
      <c r="H31" s="2"/>
      <c r="I31" s="56"/>
      <c r="J31" s="57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25" t="s">
        <v>120</v>
      </c>
      <c r="B32" s="15" t="s">
        <v>121</v>
      </c>
      <c r="C32" s="16"/>
      <c r="D32" s="16"/>
      <c r="E32" s="55"/>
      <c r="F32"/>
      <c r="G32" s="4" t="s">
        <v>122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9" t="s">
        <v>123</v>
      </c>
      <c r="B33" s="58" t="s">
        <v>124</v>
      </c>
      <c r="C33" s="30"/>
      <c r="D33" s="30"/>
      <c r="E33" s="59"/>
      <c r="F33"/>
      <c r="G33" s="56"/>
      <c r="H33" s="57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 s="3"/>
      <c r="G34" s="3"/>
      <c r="H34" s="15" t="s">
        <v>15</v>
      </c>
      <c r="I34" s="49"/>
      <c r="J34" s="49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 s="3"/>
      <c r="G35" s="3"/>
      <c r="H35" s="60" t="s">
        <v>125</v>
      </c>
      <c r="I35" s="61" t="s">
        <v>126</v>
      </c>
      <c r="J35" s="62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 s="1"/>
      <c r="G36" s="1"/>
      <c r="H36" s="60" t="s">
        <v>127</v>
      </c>
      <c r="I36" s="61" t="s">
        <v>128</v>
      </c>
      <c r="J36" s="61"/>
      <c r="K36" s="63"/>
      <c r="L36" s="64"/>
      <c r="M36"/>
      <c r="N36"/>
      <c r="O36"/>
      <c r="P36" s="65"/>
      <c r="Q36" s="65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J37"/>
      <c r="K37"/>
      <c r="L37"/>
      <c r="M37"/>
      <c r="N37"/>
      <c r="O37"/>
      <c r="P37"/>
      <c r="Q37"/>
      <c r="R37" s="65"/>
      <c r="S37" s="65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J38"/>
      <c r="K38"/>
      <c r="L38"/>
      <c r="M38"/>
      <c r="N38"/>
      <c r="O38"/>
      <c r="P38"/>
      <c r="Q38"/>
      <c r="R38" s="65"/>
      <c r="S38" s="65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70">
        <f>B23</f>
        <v>4421002</v>
      </c>
      <c r="B39" s="70">
        <f>C23</f>
        <v>0</v>
      </c>
      <c r="C39" s="71" t="s">
        <v>132</v>
      </c>
      <c r="D39" s="72">
        <v>42535</v>
      </c>
      <c r="E39" s="42">
        <v>1.2</v>
      </c>
      <c r="F39" s="73" t="s">
        <v>133</v>
      </c>
      <c r="G39" s="74" t="s">
        <v>11</v>
      </c>
      <c r="H39" s="75">
        <v>1</v>
      </c>
      <c r="I39" s="75"/>
      <c r="J39"/>
      <c r="K39"/>
      <c r="L39"/>
      <c r="M39"/>
      <c r="N39"/>
      <c r="O39"/>
      <c r="P39"/>
      <c r="Q39"/>
      <c r="R39" s="65"/>
      <c r="S39" s="65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53</v>
      </c>
      <c r="I40" s="75"/>
      <c r="J40"/>
      <c r="K40"/>
      <c r="L40"/>
      <c r="M40"/>
      <c r="N40"/>
      <c r="O40"/>
      <c r="P40"/>
      <c r="Q40"/>
      <c r="R40" s="65"/>
      <c r="S40" s="65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J41"/>
      <c r="K41"/>
      <c r="L41"/>
      <c r="M41"/>
      <c r="N41"/>
      <c r="O41"/>
      <c r="P41"/>
      <c r="Q41"/>
      <c r="R41" s="65"/>
      <c r="S41" s="65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0</v>
      </c>
      <c r="I42" s="75"/>
      <c r="J42"/>
      <c r="K42"/>
      <c r="L42"/>
      <c r="M42"/>
      <c r="N42"/>
      <c r="O42"/>
      <c r="P42"/>
      <c r="Q42"/>
      <c r="R42" s="65"/>
      <c r="S42" s="65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9</v>
      </c>
      <c r="I43" s="75"/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3</v>
      </c>
      <c r="I44" s="75"/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11</v>
      </c>
      <c r="I45" s="75"/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6</v>
      </c>
      <c r="I46" s="75"/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256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4</v>
      </c>
      <c r="I48" s="75"/>
      <c r="J48" s="6"/>
      <c r="K48" s="6"/>
      <c r="L48" s="6"/>
      <c r="M48" s="6"/>
      <c r="N48" s="6"/>
      <c r="R48" s="65"/>
      <c r="S48" s="6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J49" s="6"/>
      <c r="K49" s="6"/>
      <c r="L49" s="6"/>
      <c r="R49" s="65"/>
      <c r="S49" s="6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12</v>
      </c>
      <c r="I50" s="75"/>
      <c r="J50" s="6"/>
      <c r="K50" s="6"/>
      <c r="L50" s="6"/>
      <c r="R50" s="65"/>
      <c r="S50" s="6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I51"/>
      <c r="J51"/>
      <c r="K51"/>
      <c r="L51"/>
      <c r="M51"/>
      <c r="T51" s="65"/>
      <c r="U51" s="6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4" t="s">
        <v>148</v>
      </c>
      <c r="B52" s="4"/>
      <c r="C52" s="4"/>
      <c r="D52" s="4"/>
      <c r="E52" s="4"/>
      <c r="F52" s="45"/>
      <c r="G52" s="81"/>
      <c r="H52"/>
      <c r="I52"/>
      <c r="J52"/>
      <c r="K52"/>
      <c r="L52"/>
      <c r="M52"/>
      <c r="N52"/>
      <c r="O52"/>
      <c r="P52"/>
      <c r="Q52"/>
      <c r="R52"/>
      <c r="S52"/>
      <c r="T52" s="65"/>
      <c r="U52" s="6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 s="82"/>
      <c r="H53"/>
      <c r="I53"/>
      <c r="J53"/>
      <c r="K53"/>
      <c r="L53"/>
      <c r="M53"/>
      <c r="N53"/>
      <c r="O53"/>
      <c r="P53"/>
      <c r="Q53"/>
      <c r="R53"/>
      <c r="S53"/>
      <c r="T53" s="65"/>
      <c r="U53" s="6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5" t="s">
        <v>15</v>
      </c>
      <c r="B54" s="49"/>
      <c r="C54" s="49"/>
      <c r="D54" s="49"/>
      <c r="E54" s="83"/>
      <c r="F54" s="84"/>
      <c r="G54" s="82"/>
      <c r="H54"/>
      <c r="I54"/>
      <c r="J54"/>
      <c r="K54"/>
      <c r="L54"/>
      <c r="M54"/>
      <c r="N54"/>
      <c r="O54"/>
      <c r="P54"/>
      <c r="Q54"/>
      <c r="R54"/>
      <c r="S54"/>
      <c r="T54" s="65"/>
      <c r="U54" s="6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8" t="s">
        <v>130</v>
      </c>
      <c r="B55" s="19" t="s">
        <v>149</v>
      </c>
      <c r="C55" s="19"/>
      <c r="D55" s="19"/>
      <c r="E55" s="19"/>
      <c r="F55" s="50"/>
      <c r="G55" s="13"/>
      <c r="H55"/>
      <c r="I55"/>
      <c r="J55" s="85"/>
      <c r="K55"/>
      <c r="L55"/>
      <c r="M55"/>
      <c r="N55"/>
      <c r="O55"/>
      <c r="P55"/>
      <c r="Q55"/>
      <c r="R55"/>
      <c r="S55"/>
      <c r="T55" s="65"/>
      <c r="U55" s="6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I56"/>
      <c r="J56" s="85"/>
      <c r="K56"/>
      <c r="L56"/>
      <c r="M56"/>
      <c r="N56"/>
      <c r="O56"/>
      <c r="P56"/>
      <c r="Q56"/>
      <c r="R56"/>
      <c r="S56"/>
      <c r="T56" s="65"/>
      <c r="U56" s="6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K57"/>
      <c r="L57"/>
      <c r="M57"/>
      <c r="N57"/>
      <c r="O57"/>
      <c r="P57"/>
      <c r="Q57"/>
      <c r="R57"/>
      <c r="S57"/>
      <c r="T57" s="65"/>
      <c r="U57" s="6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K58"/>
      <c r="L58"/>
      <c r="M58"/>
      <c r="N58"/>
      <c r="O58"/>
      <c r="P58"/>
      <c r="Q58"/>
      <c r="R58"/>
      <c r="S58"/>
      <c r="T58" s="65"/>
      <c r="U58" s="6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K59"/>
      <c r="L59"/>
      <c r="M59"/>
      <c r="N59"/>
      <c r="O59"/>
      <c r="P59"/>
      <c r="Q59"/>
      <c r="R59"/>
      <c r="S59"/>
      <c r="T59" s="65"/>
      <c r="U59" s="6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K61"/>
      <c r="L61"/>
      <c r="M61"/>
      <c r="N61"/>
      <c r="O61" s="2"/>
      <c r="P61"/>
      <c r="Q61"/>
      <c r="R61"/>
      <c r="S61"/>
      <c r="T61" s="65"/>
      <c r="U61" s="6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I62"/>
      <c r="J62"/>
      <c r="K62"/>
      <c r="L62"/>
      <c r="M62"/>
      <c r="N62"/>
      <c r="O62"/>
      <c r="P62"/>
      <c r="Q62"/>
      <c r="R62"/>
      <c r="S62"/>
      <c r="T62" s="65"/>
      <c r="U62" s="6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 s="92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5"/>
      <c r="U63" s="65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L65"/>
      <c r="M65"/>
      <c r="N65"/>
      <c r="O65"/>
      <c r="P65"/>
      <c r="Q65"/>
      <c r="R65"/>
      <c r="S65"/>
      <c r="T65" s="65"/>
      <c r="U65" s="65"/>
    </row>
    <row r="66" spans="1:21" ht="14.25">
      <c r="A66" s="94">
        <f>A39</f>
        <v>4421002</v>
      </c>
      <c r="B66" s="95">
        <f>D39</f>
        <v>42535</v>
      </c>
      <c r="C66" s="96" t="s">
        <v>175</v>
      </c>
      <c r="D66" s="97" t="s">
        <v>19</v>
      </c>
      <c r="E66" s="97" t="s">
        <v>20</v>
      </c>
      <c r="F66" s="98" t="s">
        <v>21</v>
      </c>
      <c r="G66" s="75">
        <v>7</v>
      </c>
      <c r="H66" s="75">
        <v>1</v>
      </c>
      <c r="I66" s="75" t="s">
        <v>10</v>
      </c>
      <c r="J66" s="75" t="s">
        <v>176</v>
      </c>
      <c r="K66" s="75"/>
      <c r="L66"/>
      <c r="M66"/>
      <c r="N66"/>
      <c r="O66"/>
      <c r="P66"/>
      <c r="Q66"/>
      <c r="R66"/>
      <c r="S66"/>
      <c r="T66" s="65"/>
      <c r="U66" s="65"/>
    </row>
    <row r="67" spans="1:21" ht="14.25">
      <c r="A67" s="99">
        <f aca="true" t="shared" si="0" ref="A67:A77">+A$66</f>
        <v>4421002</v>
      </c>
      <c r="B67" s="100">
        <f aca="true" t="shared" si="1" ref="B67:B77">+B$66</f>
        <v>42535</v>
      </c>
      <c r="C67" s="96" t="s">
        <v>177</v>
      </c>
      <c r="D67" s="98" t="s">
        <v>48</v>
      </c>
      <c r="E67" s="98" t="s">
        <v>20</v>
      </c>
      <c r="F67" s="98" t="s">
        <v>13</v>
      </c>
      <c r="G67" s="75">
        <v>20</v>
      </c>
      <c r="H67" s="75">
        <v>0</v>
      </c>
      <c r="I67" s="75" t="s">
        <v>10</v>
      </c>
      <c r="J67" s="75" t="s">
        <v>178</v>
      </c>
      <c r="K67" s="75"/>
      <c r="L67"/>
      <c r="M67"/>
      <c r="N67"/>
      <c r="O67"/>
      <c r="P67"/>
      <c r="Q67"/>
      <c r="R67"/>
      <c r="S67"/>
      <c r="T67" s="65"/>
      <c r="U67" s="65"/>
    </row>
    <row r="68" spans="1:21" ht="14.25">
      <c r="A68" s="99">
        <f t="shared" si="0"/>
        <v>4421002</v>
      </c>
      <c r="B68" s="100">
        <f t="shared" si="1"/>
        <v>42535</v>
      </c>
      <c r="C68" s="96" t="s">
        <v>179</v>
      </c>
      <c r="D68" s="98" t="s">
        <v>19</v>
      </c>
      <c r="E68" s="98" t="s">
        <v>12</v>
      </c>
      <c r="F68" s="98" t="s">
        <v>30</v>
      </c>
      <c r="G68" s="75">
        <v>10</v>
      </c>
      <c r="H68" s="75">
        <v>0</v>
      </c>
      <c r="I68" s="75" t="s">
        <v>10</v>
      </c>
      <c r="J68" s="75" t="s">
        <v>180</v>
      </c>
      <c r="K68" s="75"/>
      <c r="L68"/>
      <c r="M68"/>
      <c r="N68"/>
      <c r="O68"/>
      <c r="P68"/>
      <c r="Q68"/>
      <c r="R68"/>
      <c r="S68"/>
      <c r="T68" s="65"/>
      <c r="U68" s="65"/>
    </row>
    <row r="69" spans="1:21" ht="14.25">
      <c r="A69" s="99">
        <f t="shared" si="0"/>
        <v>4421002</v>
      </c>
      <c r="B69" s="100">
        <f t="shared" si="1"/>
        <v>42535</v>
      </c>
      <c r="C69" s="96" t="s">
        <v>181</v>
      </c>
      <c r="D69" s="98" t="s">
        <v>43</v>
      </c>
      <c r="E69" s="98" t="s">
        <v>20</v>
      </c>
      <c r="F69" s="98" t="s">
        <v>21</v>
      </c>
      <c r="G69" s="75">
        <v>15</v>
      </c>
      <c r="H69" s="75">
        <v>0</v>
      </c>
      <c r="I69" s="75" t="s">
        <v>10</v>
      </c>
      <c r="J69" s="75" t="s">
        <v>178</v>
      </c>
      <c r="K69" s="75"/>
      <c r="L69"/>
      <c r="M69"/>
      <c r="N69"/>
      <c r="O69"/>
      <c r="P69"/>
      <c r="Q69"/>
      <c r="R69"/>
      <c r="S69"/>
      <c r="T69" s="65"/>
      <c r="U69" s="65"/>
    </row>
    <row r="70" spans="1:21" ht="14.25">
      <c r="A70" s="99">
        <f t="shared" si="0"/>
        <v>4421002</v>
      </c>
      <c r="B70" s="100">
        <f t="shared" si="1"/>
        <v>42535</v>
      </c>
      <c r="C70" s="96" t="s">
        <v>182</v>
      </c>
      <c r="D70" s="98" t="s">
        <v>11</v>
      </c>
      <c r="E70" s="98" t="s">
        <v>20</v>
      </c>
      <c r="F70" s="98" t="s">
        <v>13</v>
      </c>
      <c r="G70" s="75">
        <v>20</v>
      </c>
      <c r="H70" s="75">
        <v>2</v>
      </c>
      <c r="I70" s="75" t="s">
        <v>10</v>
      </c>
      <c r="J70" s="75" t="s">
        <v>178</v>
      </c>
      <c r="K70" s="75"/>
      <c r="L70"/>
      <c r="M70"/>
      <c r="N70"/>
      <c r="O70"/>
      <c r="P70"/>
      <c r="Q70"/>
      <c r="R70"/>
      <c r="S70"/>
      <c r="T70" s="65"/>
      <c r="U70" s="65"/>
    </row>
    <row r="71" spans="1:21" ht="14.25">
      <c r="A71" s="99">
        <f t="shared" si="0"/>
        <v>4421002</v>
      </c>
      <c r="B71" s="100">
        <f t="shared" si="1"/>
        <v>42535</v>
      </c>
      <c r="C71" s="96" t="s">
        <v>183</v>
      </c>
      <c r="D71" s="98" t="s">
        <v>19</v>
      </c>
      <c r="E71" s="98" t="s">
        <v>37</v>
      </c>
      <c r="F71" s="98" t="s">
        <v>30</v>
      </c>
      <c r="G71" s="75">
        <v>10</v>
      </c>
      <c r="H71" s="75">
        <v>3</v>
      </c>
      <c r="I71" s="75" t="s">
        <v>10</v>
      </c>
      <c r="J71" s="75" t="s">
        <v>180</v>
      </c>
      <c r="K71" s="75"/>
      <c r="L71"/>
      <c r="M71"/>
      <c r="N71"/>
      <c r="O71"/>
      <c r="P71"/>
      <c r="Q71"/>
      <c r="R71"/>
      <c r="S71"/>
      <c r="T71" s="65"/>
      <c r="U71" s="65"/>
    </row>
    <row r="72" spans="1:21" ht="14.25">
      <c r="A72" s="99">
        <f t="shared" si="0"/>
        <v>4421002</v>
      </c>
      <c r="B72" s="100">
        <f t="shared" si="1"/>
        <v>42535</v>
      </c>
      <c r="C72" s="96" t="s">
        <v>184</v>
      </c>
      <c r="D72" s="98" t="s">
        <v>28</v>
      </c>
      <c r="E72" s="98" t="s">
        <v>37</v>
      </c>
      <c r="F72" s="98" t="s">
        <v>13</v>
      </c>
      <c r="G72" s="75">
        <v>10</v>
      </c>
      <c r="H72" s="75">
        <v>4</v>
      </c>
      <c r="I72" s="75" t="s">
        <v>10</v>
      </c>
      <c r="J72" s="75" t="s">
        <v>178</v>
      </c>
      <c r="K72" s="75"/>
      <c r="L72"/>
      <c r="M72"/>
      <c r="N72"/>
      <c r="O72"/>
      <c r="P72"/>
      <c r="Q72"/>
      <c r="R72"/>
      <c r="S72"/>
      <c r="T72" s="65"/>
      <c r="U72" s="65"/>
    </row>
    <row r="73" spans="1:21" ht="14.25">
      <c r="A73" s="99">
        <f t="shared" si="0"/>
        <v>4421002</v>
      </c>
      <c r="B73" s="100">
        <f t="shared" si="1"/>
        <v>42535</v>
      </c>
      <c r="C73" s="96" t="s">
        <v>185</v>
      </c>
      <c r="D73" s="98" t="s">
        <v>74</v>
      </c>
      <c r="E73" s="98" t="s">
        <v>12</v>
      </c>
      <c r="F73" s="98" t="s">
        <v>30</v>
      </c>
      <c r="G73" s="75">
        <v>30</v>
      </c>
      <c r="H73" s="75">
        <v>0</v>
      </c>
      <c r="I73" s="75" t="s">
        <v>10</v>
      </c>
      <c r="J73" s="75" t="s">
        <v>178</v>
      </c>
      <c r="K73" s="75"/>
      <c r="L73"/>
      <c r="M73"/>
      <c r="N73"/>
      <c r="O73"/>
      <c r="P73"/>
      <c r="Q73"/>
      <c r="R73"/>
      <c r="S73"/>
      <c r="T73" s="65"/>
      <c r="U73" s="65"/>
    </row>
    <row r="74" spans="1:21" ht="14.25">
      <c r="A74" s="99">
        <f t="shared" si="0"/>
        <v>4421002</v>
      </c>
      <c r="B74" s="100">
        <f t="shared" si="1"/>
        <v>42535</v>
      </c>
      <c r="C74" s="96" t="s">
        <v>186</v>
      </c>
      <c r="D74" s="98" t="s">
        <v>53</v>
      </c>
      <c r="E74" s="98" t="s">
        <v>20</v>
      </c>
      <c r="F74" s="98" t="s">
        <v>21</v>
      </c>
      <c r="G74" s="75">
        <v>25</v>
      </c>
      <c r="H74" s="75">
        <v>2</v>
      </c>
      <c r="I74" s="75" t="s">
        <v>10</v>
      </c>
      <c r="J74" s="75" t="s">
        <v>178</v>
      </c>
      <c r="K74" s="75"/>
      <c r="L74"/>
      <c r="M74"/>
      <c r="N74"/>
      <c r="O74"/>
      <c r="P74"/>
      <c r="Q74"/>
      <c r="R74"/>
      <c r="S74"/>
      <c r="T74" s="65"/>
      <c r="U74" s="65"/>
    </row>
    <row r="75" spans="1:21" ht="14.25">
      <c r="A75" s="99">
        <f t="shared" si="0"/>
        <v>4421002</v>
      </c>
      <c r="B75" s="100">
        <f t="shared" si="1"/>
        <v>42535</v>
      </c>
      <c r="C75" s="96" t="s">
        <v>187</v>
      </c>
      <c r="D75" s="98" t="s">
        <v>58</v>
      </c>
      <c r="E75" s="98" t="s">
        <v>12</v>
      </c>
      <c r="F75" s="98" t="s">
        <v>21</v>
      </c>
      <c r="G75" s="75">
        <v>10</v>
      </c>
      <c r="H75" s="75">
        <v>0</v>
      </c>
      <c r="I75" s="75" t="s">
        <v>10</v>
      </c>
      <c r="J75" s="75" t="s">
        <v>178</v>
      </c>
      <c r="K75" s="75"/>
      <c r="L75"/>
      <c r="M75"/>
      <c r="N75"/>
      <c r="O75"/>
      <c r="P75"/>
      <c r="Q75"/>
      <c r="R75"/>
      <c r="S75"/>
      <c r="T75" s="65"/>
      <c r="U75" s="65"/>
    </row>
    <row r="76" spans="1:21" ht="14.25">
      <c r="A76" s="99">
        <f t="shared" si="0"/>
        <v>4421002</v>
      </c>
      <c r="B76" s="100">
        <f t="shared" si="1"/>
        <v>42535</v>
      </c>
      <c r="C76" s="96" t="s">
        <v>188</v>
      </c>
      <c r="D76" s="98" t="s">
        <v>19</v>
      </c>
      <c r="E76" s="98" t="s">
        <v>20</v>
      </c>
      <c r="F76" s="98" t="s">
        <v>30</v>
      </c>
      <c r="G76" s="75">
        <v>10</v>
      </c>
      <c r="H76" s="75">
        <v>0</v>
      </c>
      <c r="I76" s="75" t="s">
        <v>10</v>
      </c>
      <c r="J76" s="75" t="s">
        <v>180</v>
      </c>
      <c r="K76" s="75"/>
      <c r="L76"/>
      <c r="M76"/>
      <c r="N76"/>
      <c r="O76"/>
      <c r="P76"/>
      <c r="Q76"/>
      <c r="R76"/>
      <c r="S76"/>
      <c r="T76" s="65"/>
      <c r="U76" s="65"/>
    </row>
    <row r="77" spans="1:21" ht="14.25">
      <c r="A77" s="99">
        <f t="shared" si="0"/>
        <v>4421002</v>
      </c>
      <c r="B77" s="100">
        <f t="shared" si="1"/>
        <v>42535</v>
      </c>
      <c r="C77" s="96" t="s">
        <v>189</v>
      </c>
      <c r="D77" s="98" t="s">
        <v>66</v>
      </c>
      <c r="E77" s="98" t="s">
        <v>12</v>
      </c>
      <c r="F77" s="98" t="s">
        <v>13</v>
      </c>
      <c r="G77" s="75">
        <v>20</v>
      </c>
      <c r="H77" s="75">
        <v>2</v>
      </c>
      <c r="I77" s="75" t="s">
        <v>10</v>
      </c>
      <c r="J77" s="75" t="s">
        <v>178</v>
      </c>
      <c r="K77" s="75"/>
      <c r="L77"/>
      <c r="M77"/>
      <c r="N77"/>
      <c r="O77"/>
      <c r="P77"/>
      <c r="Q77"/>
      <c r="R77"/>
      <c r="S77"/>
      <c r="T77" s="65"/>
      <c r="U77" s="65"/>
    </row>
    <row r="78" spans="1:21" ht="15.7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5"/>
      <c r="U78" s="65"/>
    </row>
    <row r="79" spans="1:21" ht="15.75">
      <c r="A79" s="4" t="s">
        <v>190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5"/>
      <c r="U81" s="65"/>
    </row>
    <row r="82" spans="1:21" ht="12.75">
      <c r="A82" s="18" t="s">
        <v>191</v>
      </c>
      <c r="B82" s="19" t="s">
        <v>192</v>
      </c>
      <c r="C82" s="101"/>
      <c r="D82" s="50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5"/>
      <c r="U82" s="65"/>
    </row>
    <row r="83" spans="1:21" s="3" customFormat="1" ht="12.75">
      <c r="A83" s="25" t="s">
        <v>193</v>
      </c>
      <c r="B83" s="15" t="s">
        <v>194</v>
      </c>
      <c r="C83" s="102"/>
      <c r="D83" s="55"/>
      <c r="E83" s="11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5"/>
      <c r="U83" s="65"/>
    </row>
    <row r="84" spans="1:21" s="3" customFormat="1" ht="12.75">
      <c r="A84" s="29" t="s">
        <v>151</v>
      </c>
      <c r="B84" s="30" t="s">
        <v>195</v>
      </c>
      <c r="C84" s="91"/>
      <c r="D84" s="59"/>
      <c r="E84" s="11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5"/>
      <c r="U84" s="65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196</v>
      </c>
      <c r="F86" s="103"/>
      <c r="G86" s="103"/>
      <c r="H86" s="104" t="s">
        <v>197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191</v>
      </c>
      <c r="D87" s="105" t="s">
        <v>193</v>
      </c>
      <c r="E87" s="39" t="s">
        <v>198</v>
      </c>
      <c r="F87" s="39" t="s">
        <v>199</v>
      </c>
      <c r="G87" s="39" t="s">
        <v>200</v>
      </c>
      <c r="H87" s="106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65"/>
      <c r="U87" s="65"/>
    </row>
    <row r="88" spans="1:21" ht="14.25">
      <c r="A88" s="70">
        <f>A66</f>
        <v>4421002</v>
      </c>
      <c r="B88" s="107">
        <f>B66</f>
        <v>42535</v>
      </c>
      <c r="C88" s="75" t="s">
        <v>213</v>
      </c>
      <c r="D88" s="75">
        <v>174</v>
      </c>
      <c r="E88" s="75">
        <v>1</v>
      </c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4421002</v>
      </c>
      <c r="B89" s="100">
        <f aca="true" t="shared" si="3" ref="B89:B243">+B$88</f>
        <v>42535</v>
      </c>
      <c r="C89" s="75" t="s">
        <v>214</v>
      </c>
      <c r="D89" s="75">
        <v>69</v>
      </c>
      <c r="E89" s="75">
        <v>3</v>
      </c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4421002</v>
      </c>
      <c r="B90" s="100">
        <f t="shared" si="3"/>
        <v>42535</v>
      </c>
      <c r="C90" s="75" t="s">
        <v>215</v>
      </c>
      <c r="D90" s="75">
        <v>46</v>
      </c>
      <c r="E90" s="75">
        <v>5</v>
      </c>
      <c r="F90" s="75">
        <v>103</v>
      </c>
      <c r="G90" s="75">
        <v>4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4421002</v>
      </c>
      <c r="B91" s="100">
        <f t="shared" si="3"/>
        <v>42535</v>
      </c>
      <c r="C91" s="75" t="s">
        <v>216</v>
      </c>
      <c r="D91" s="75">
        <v>140</v>
      </c>
      <c r="E91" s="75"/>
      <c r="F91" s="75">
        <v>1</v>
      </c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4421002</v>
      </c>
      <c r="B92" s="100">
        <f t="shared" si="3"/>
        <v>42535</v>
      </c>
      <c r="C92" s="75" t="s">
        <v>217</v>
      </c>
      <c r="D92" s="75">
        <v>286</v>
      </c>
      <c r="E92" s="75">
        <v>2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4421002</v>
      </c>
      <c r="B93" s="100">
        <f t="shared" si="3"/>
        <v>42535</v>
      </c>
      <c r="C93" s="75" t="s">
        <v>218</v>
      </c>
      <c r="D93" s="75">
        <v>292</v>
      </c>
      <c r="E93" s="75">
        <v>2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4421002</v>
      </c>
      <c r="B94" s="100">
        <f t="shared" si="3"/>
        <v>42535</v>
      </c>
      <c r="C94" s="75" t="s">
        <v>219</v>
      </c>
      <c r="D94" s="75">
        <v>211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4421002</v>
      </c>
      <c r="B95" s="100">
        <f t="shared" si="3"/>
        <v>42535</v>
      </c>
      <c r="C95" s="75" t="s">
        <v>220</v>
      </c>
      <c r="D95" s="75">
        <v>212</v>
      </c>
      <c r="E95" s="75">
        <v>113</v>
      </c>
      <c r="F95" s="75">
        <v>75</v>
      </c>
      <c r="G95" s="75">
        <v>52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4421002</v>
      </c>
      <c r="B96" s="100">
        <f t="shared" si="3"/>
        <v>42535</v>
      </c>
      <c r="C96" s="75" t="s">
        <v>221</v>
      </c>
      <c r="D96" s="75">
        <v>2339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4421002</v>
      </c>
      <c r="B97" s="100">
        <f t="shared" si="3"/>
        <v>42535</v>
      </c>
      <c r="C97" s="75" t="s">
        <v>222</v>
      </c>
      <c r="D97" s="75">
        <v>281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4421002</v>
      </c>
      <c r="B98" s="100">
        <f t="shared" si="3"/>
        <v>42535</v>
      </c>
      <c r="C98" s="75" t="s">
        <v>223</v>
      </c>
      <c r="D98" s="75">
        <v>3177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4421002</v>
      </c>
      <c r="B99" s="100">
        <f t="shared" si="3"/>
        <v>42535</v>
      </c>
      <c r="C99" s="75" t="s">
        <v>224</v>
      </c>
      <c r="D99" s="75">
        <v>3186</v>
      </c>
      <c r="E99" s="75">
        <v>1</v>
      </c>
      <c r="F99" s="75">
        <v>3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4421002</v>
      </c>
      <c r="B100" s="100">
        <f t="shared" si="3"/>
        <v>42535</v>
      </c>
      <c r="C100" s="75" t="s">
        <v>225</v>
      </c>
      <c r="D100" s="75">
        <v>3146</v>
      </c>
      <c r="E100" s="75">
        <v>9</v>
      </c>
      <c r="F100" s="75">
        <v>5</v>
      </c>
      <c r="G100" s="75">
        <v>11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4421002</v>
      </c>
      <c r="B101" s="100">
        <f t="shared" si="3"/>
        <v>42535</v>
      </c>
      <c r="C101" s="75" t="s">
        <v>226</v>
      </c>
      <c r="D101" s="75">
        <v>228</v>
      </c>
      <c r="E101" s="75">
        <v>1</v>
      </c>
      <c r="F101" s="75">
        <v>1</v>
      </c>
      <c r="G101" s="75">
        <v>3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4421002</v>
      </c>
      <c r="B102" s="100">
        <f t="shared" si="3"/>
        <v>42535</v>
      </c>
      <c r="C102" s="75" t="s">
        <v>227</v>
      </c>
      <c r="D102" s="75">
        <v>183</v>
      </c>
      <c r="E102" s="75">
        <v>2</v>
      </c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4421002</v>
      </c>
      <c r="B103" s="100">
        <f t="shared" si="3"/>
        <v>42535</v>
      </c>
      <c r="C103" s="75" t="s">
        <v>228</v>
      </c>
      <c r="D103" s="75">
        <v>322</v>
      </c>
      <c r="E103" s="75">
        <v>5</v>
      </c>
      <c r="F103" s="75">
        <v>4</v>
      </c>
      <c r="G103" s="75">
        <v>5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4421002</v>
      </c>
      <c r="B104" s="100">
        <f t="shared" si="3"/>
        <v>42535</v>
      </c>
      <c r="C104" s="75" t="s">
        <v>229</v>
      </c>
      <c r="D104" s="75">
        <v>364</v>
      </c>
      <c r="E104" s="75">
        <v>54</v>
      </c>
      <c r="F104" s="75">
        <v>48</v>
      </c>
      <c r="G104" s="75">
        <v>52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4421002</v>
      </c>
      <c r="B105" s="100">
        <f t="shared" si="3"/>
        <v>42535</v>
      </c>
      <c r="C105" s="75" t="s">
        <v>230</v>
      </c>
      <c r="D105" s="75">
        <v>451</v>
      </c>
      <c r="E105" s="75">
        <v>45</v>
      </c>
      <c r="F105" s="75">
        <v>33</v>
      </c>
      <c r="G105" s="75">
        <v>10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4421002</v>
      </c>
      <c r="B106" s="100">
        <f t="shared" si="3"/>
        <v>42535</v>
      </c>
      <c r="C106" s="75" t="s">
        <v>231</v>
      </c>
      <c r="D106" s="75">
        <v>502</v>
      </c>
      <c r="E106" s="75">
        <v>3</v>
      </c>
      <c r="F106" s="75"/>
      <c r="G106" s="75">
        <v>15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4421002</v>
      </c>
      <c r="B107" s="100">
        <f t="shared" si="3"/>
        <v>42535</v>
      </c>
      <c r="C107" s="75" t="s">
        <v>232</v>
      </c>
      <c r="D107" s="75">
        <v>421</v>
      </c>
      <c r="E107" s="75">
        <v>5</v>
      </c>
      <c r="F107" s="75">
        <v>2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4421002</v>
      </c>
      <c r="B108" s="100">
        <f t="shared" si="3"/>
        <v>42535</v>
      </c>
      <c r="C108" s="75" t="s">
        <v>233</v>
      </c>
      <c r="D108" s="75">
        <v>404</v>
      </c>
      <c r="E108" s="75">
        <v>18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4421002</v>
      </c>
      <c r="B109" s="100">
        <f t="shared" si="3"/>
        <v>42535</v>
      </c>
      <c r="C109" s="75" t="s">
        <v>234</v>
      </c>
      <c r="D109" s="75">
        <v>473</v>
      </c>
      <c r="E109" s="75">
        <v>3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4421002</v>
      </c>
      <c r="B110" s="100">
        <f t="shared" si="3"/>
        <v>42535</v>
      </c>
      <c r="C110" s="75" t="s">
        <v>235</v>
      </c>
      <c r="D110" s="75">
        <v>620</v>
      </c>
      <c r="E110" s="75">
        <v>9</v>
      </c>
      <c r="F110" s="75">
        <v>44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4421002</v>
      </c>
      <c r="B111" s="100">
        <f t="shared" si="3"/>
        <v>42535</v>
      </c>
      <c r="C111" s="75" t="s">
        <v>236</v>
      </c>
      <c r="D111" s="75">
        <v>618</v>
      </c>
      <c r="E111" s="75">
        <v>14</v>
      </c>
      <c r="F111" s="75">
        <v>4</v>
      </c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4421002</v>
      </c>
      <c r="B112" s="100">
        <f t="shared" si="3"/>
        <v>42535</v>
      </c>
      <c r="C112" s="75" t="s">
        <v>237</v>
      </c>
      <c r="D112" s="75">
        <v>623</v>
      </c>
      <c r="E112" s="75">
        <v>1</v>
      </c>
      <c r="F112" s="75">
        <v>11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4421002</v>
      </c>
      <c r="B113" s="100">
        <f t="shared" si="3"/>
        <v>42535</v>
      </c>
      <c r="C113" s="75" t="s">
        <v>238</v>
      </c>
      <c r="D113" s="75">
        <v>622</v>
      </c>
      <c r="E113" s="75">
        <v>2</v>
      </c>
      <c r="F113" s="75">
        <v>2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4421002</v>
      </c>
      <c r="B114" s="100">
        <f t="shared" si="3"/>
        <v>42535</v>
      </c>
      <c r="C114" s="75" t="s">
        <v>239</v>
      </c>
      <c r="D114" s="75">
        <v>636</v>
      </c>
      <c r="E114" s="75"/>
      <c r="F114" s="75">
        <v>2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4421002</v>
      </c>
      <c r="B115" s="100">
        <f t="shared" si="3"/>
        <v>42535</v>
      </c>
      <c r="C115" s="75" t="s">
        <v>240</v>
      </c>
      <c r="D115" s="75">
        <v>608</v>
      </c>
      <c r="E115" s="75">
        <v>2</v>
      </c>
      <c r="F115" s="75">
        <v>5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4421002</v>
      </c>
      <c r="B116" s="100">
        <f t="shared" si="3"/>
        <v>42535</v>
      </c>
      <c r="C116" s="75" t="s">
        <v>241</v>
      </c>
      <c r="D116" s="75">
        <v>819</v>
      </c>
      <c r="E116" s="75">
        <v>13</v>
      </c>
      <c r="F116" s="75">
        <v>2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4421002</v>
      </c>
      <c r="B117" s="100">
        <f t="shared" si="3"/>
        <v>42535</v>
      </c>
      <c r="C117" s="75" t="s">
        <v>242</v>
      </c>
      <c r="D117" s="75">
        <v>807</v>
      </c>
      <c r="E117" s="75">
        <v>101</v>
      </c>
      <c r="F117" s="75">
        <v>64</v>
      </c>
      <c r="G117" s="75">
        <v>84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4421002</v>
      </c>
      <c r="B118" s="100">
        <f t="shared" si="3"/>
        <v>42535</v>
      </c>
      <c r="C118" s="75" t="s">
        <v>243</v>
      </c>
      <c r="D118" s="75">
        <v>2884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4421002</v>
      </c>
      <c r="B119" s="100">
        <f t="shared" si="3"/>
        <v>42535</v>
      </c>
      <c r="C119" s="75" t="s">
        <v>244</v>
      </c>
      <c r="D119" s="75">
        <v>3202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4421002</v>
      </c>
      <c r="B120" s="100">
        <f t="shared" si="3"/>
        <v>42535</v>
      </c>
      <c r="C120" s="75" t="s">
        <v>245</v>
      </c>
      <c r="D120" s="75">
        <v>765</v>
      </c>
      <c r="E120" s="75">
        <v>5</v>
      </c>
      <c r="F120" s="75">
        <v>2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4421002</v>
      </c>
      <c r="B121" s="100">
        <f t="shared" si="3"/>
        <v>42535</v>
      </c>
      <c r="C121" s="75" t="s">
        <v>246</v>
      </c>
      <c r="D121" s="75">
        <v>801</v>
      </c>
      <c r="E121" s="75">
        <v>15</v>
      </c>
      <c r="F121" s="75">
        <v>16</v>
      </c>
      <c r="G121" s="75">
        <v>21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4421002</v>
      </c>
      <c r="B122" s="100">
        <f t="shared" si="3"/>
        <v>42535</v>
      </c>
      <c r="C122" s="75" t="s">
        <v>247</v>
      </c>
      <c r="D122" s="75">
        <v>837</v>
      </c>
      <c r="E122" s="75">
        <v>4</v>
      </c>
      <c r="F122" s="75">
        <v>2</v>
      </c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4421002</v>
      </c>
      <c r="B123" s="100">
        <f t="shared" si="3"/>
        <v>42535</v>
      </c>
      <c r="C123" s="75" t="s">
        <v>248</v>
      </c>
      <c r="D123" s="75">
        <v>650</v>
      </c>
      <c r="E123" s="75">
        <v>1</v>
      </c>
      <c r="F123" s="75"/>
      <c r="G123" s="75">
        <v>2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4421002</v>
      </c>
      <c r="B124" s="100">
        <f t="shared" si="3"/>
        <v>42535</v>
      </c>
      <c r="C124" s="75" t="s">
        <v>249</v>
      </c>
      <c r="D124" s="75">
        <v>659</v>
      </c>
      <c r="E124" s="75"/>
      <c r="F124" s="75"/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4421002</v>
      </c>
      <c r="B125" s="100">
        <f t="shared" si="3"/>
        <v>42535</v>
      </c>
      <c r="C125" s="75" t="s">
        <v>250</v>
      </c>
      <c r="D125" s="75">
        <v>687</v>
      </c>
      <c r="E125" s="75"/>
      <c r="F125" s="75">
        <v>1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4421002</v>
      </c>
      <c r="B126" s="100">
        <f t="shared" si="3"/>
        <v>42535</v>
      </c>
      <c r="C126" s="75" t="s">
        <v>251</v>
      </c>
      <c r="D126" s="75">
        <v>697</v>
      </c>
      <c r="E126" s="75"/>
      <c r="F126" s="75"/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4421002</v>
      </c>
      <c r="B127" s="100">
        <f t="shared" si="3"/>
        <v>42535</v>
      </c>
      <c r="C127" s="75" t="s">
        <v>252</v>
      </c>
      <c r="D127" s="75">
        <v>892</v>
      </c>
      <c r="E127" s="75">
        <v>62</v>
      </c>
      <c r="F127" s="75">
        <v>27</v>
      </c>
      <c r="G127" s="75">
        <v>66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4421002</v>
      </c>
      <c r="B128" s="100">
        <f t="shared" si="3"/>
        <v>42535</v>
      </c>
      <c r="C128" s="75" t="s">
        <v>253</v>
      </c>
      <c r="D128" s="75">
        <v>1028</v>
      </c>
      <c r="E128" s="75">
        <v>3</v>
      </c>
      <c r="F128" s="75">
        <v>1</v>
      </c>
      <c r="G128" s="75">
        <v>2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4421002</v>
      </c>
      <c r="B129" s="100">
        <f t="shared" si="3"/>
        <v>42535</v>
      </c>
      <c r="C129" s="75" t="s">
        <v>254</v>
      </c>
      <c r="D129" s="75">
        <v>1043</v>
      </c>
      <c r="E129" s="75">
        <v>1</v>
      </c>
      <c r="F129" s="75"/>
      <c r="G129" s="75">
        <v>2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4421002</v>
      </c>
      <c r="B130" s="100">
        <f t="shared" si="3"/>
        <v>42535</v>
      </c>
      <c r="C130" s="75" t="s">
        <v>255</v>
      </c>
      <c r="D130" s="75">
        <v>1064</v>
      </c>
      <c r="E130" s="75">
        <v>2</v>
      </c>
      <c r="F130" s="75">
        <v>2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4421002</v>
      </c>
      <c r="B131" s="100">
        <f t="shared" si="3"/>
        <v>42535</v>
      </c>
      <c r="C131" s="75" t="s">
        <v>256</v>
      </c>
      <c r="D131" s="75">
        <v>928</v>
      </c>
      <c r="E131" s="75">
        <v>13</v>
      </c>
      <c r="F131" s="75">
        <v>1</v>
      </c>
      <c r="G131" s="75">
        <v>17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4421002</v>
      </c>
      <c r="B132" s="100">
        <f t="shared" si="3"/>
        <v>42535</v>
      </c>
      <c r="C132" s="75" t="s">
        <v>257</v>
      </c>
      <c r="D132" s="75">
        <v>912</v>
      </c>
      <c r="E132" s="75">
        <v>1</v>
      </c>
      <c r="F132" s="75">
        <v>1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4421002</v>
      </c>
      <c r="B133" s="100">
        <f t="shared" si="3"/>
        <v>42535</v>
      </c>
      <c r="C133" s="75" t="s">
        <v>258</v>
      </c>
      <c r="D133" s="75">
        <v>933</v>
      </c>
      <c r="E133" s="75">
        <v>25</v>
      </c>
      <c r="F133" s="75">
        <v>2</v>
      </c>
      <c r="G133" s="75">
        <v>2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4421002</v>
      </c>
      <c r="B134" s="100">
        <f t="shared" si="3"/>
        <v>42535</v>
      </c>
      <c r="C134" s="75" t="s">
        <v>259</v>
      </c>
      <c r="D134" s="75">
        <v>5189</v>
      </c>
      <c r="E134" s="75" t="s">
        <v>260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4421002</v>
      </c>
      <c r="B135" s="100">
        <f t="shared" si="3"/>
        <v>42535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4421002</v>
      </c>
      <c r="B136" s="100">
        <f t="shared" si="3"/>
        <v>42535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4421002</v>
      </c>
      <c r="B137" s="100">
        <f t="shared" si="3"/>
        <v>42535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4421002</v>
      </c>
      <c r="B138" s="100">
        <f t="shared" si="3"/>
        <v>42535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4421002</v>
      </c>
      <c r="B139" s="100">
        <f t="shared" si="3"/>
        <v>42535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4421002</v>
      </c>
      <c r="B140" s="100">
        <f t="shared" si="3"/>
        <v>42535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4421002</v>
      </c>
      <c r="B141" s="100">
        <f t="shared" si="3"/>
        <v>42535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4421002</v>
      </c>
      <c r="B142" s="100">
        <f t="shared" si="3"/>
        <v>42535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4421002</v>
      </c>
      <c r="B143" s="100">
        <f t="shared" si="3"/>
        <v>42535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4421002</v>
      </c>
      <c r="B144" s="100">
        <f t="shared" si="3"/>
        <v>42535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4421002</v>
      </c>
      <c r="B145" s="100">
        <f t="shared" si="3"/>
        <v>42535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4421002</v>
      </c>
      <c r="B146" s="100">
        <f t="shared" si="3"/>
        <v>42535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4421002</v>
      </c>
      <c r="B147" s="100">
        <f t="shared" si="3"/>
        <v>42535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4421002</v>
      </c>
      <c r="B148" s="100">
        <f t="shared" si="3"/>
        <v>42535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4421002</v>
      </c>
      <c r="B149" s="100">
        <f t="shared" si="3"/>
        <v>42535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4421002</v>
      </c>
      <c r="B150" s="100">
        <f t="shared" si="3"/>
        <v>42535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4421002</v>
      </c>
      <c r="B151" s="100">
        <f t="shared" si="3"/>
        <v>42535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4421002</v>
      </c>
      <c r="B152" s="100">
        <f t="shared" si="3"/>
        <v>42535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4421002</v>
      </c>
      <c r="B153" s="100">
        <f t="shared" si="3"/>
        <v>42535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4421002</v>
      </c>
      <c r="B154" s="100">
        <f t="shared" si="3"/>
        <v>42535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4421002</v>
      </c>
      <c r="B155" s="100">
        <f t="shared" si="3"/>
        <v>42535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4421002</v>
      </c>
      <c r="B156" s="100">
        <f t="shared" si="3"/>
        <v>42535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4421002</v>
      </c>
      <c r="B157" s="100">
        <f t="shared" si="3"/>
        <v>42535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4421002</v>
      </c>
      <c r="B158" s="100">
        <f t="shared" si="3"/>
        <v>42535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4421002</v>
      </c>
      <c r="B159" s="100">
        <f t="shared" si="3"/>
        <v>42535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4421002</v>
      </c>
      <c r="B160" s="100">
        <f t="shared" si="3"/>
        <v>42535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4421002</v>
      </c>
      <c r="B161" s="100">
        <f t="shared" si="3"/>
        <v>42535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4421002</v>
      </c>
      <c r="B162" s="100">
        <f t="shared" si="3"/>
        <v>42535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4421002</v>
      </c>
      <c r="B163" s="100">
        <f t="shared" si="3"/>
        <v>42535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4421002</v>
      </c>
      <c r="B164" s="100">
        <f t="shared" si="3"/>
        <v>42535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4421002</v>
      </c>
      <c r="B165" s="100">
        <f t="shared" si="3"/>
        <v>42535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4421002</v>
      </c>
      <c r="B166" s="100">
        <f t="shared" si="3"/>
        <v>42535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4421002</v>
      </c>
      <c r="B167" s="100">
        <f t="shared" si="3"/>
        <v>42535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4421002</v>
      </c>
      <c r="B168" s="100">
        <f t="shared" si="3"/>
        <v>42535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4421002</v>
      </c>
      <c r="B169" s="100">
        <f t="shared" si="3"/>
        <v>42535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4421002</v>
      </c>
      <c r="B170" s="100">
        <f t="shared" si="3"/>
        <v>42535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4421002</v>
      </c>
      <c r="B171" s="100">
        <f t="shared" si="3"/>
        <v>42535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4421002</v>
      </c>
      <c r="B172" s="100">
        <f t="shared" si="3"/>
        <v>42535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4421002</v>
      </c>
      <c r="B173" s="100">
        <f t="shared" si="3"/>
        <v>42535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4421002</v>
      </c>
      <c r="B174" s="100">
        <f t="shared" si="3"/>
        <v>42535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4421002</v>
      </c>
      <c r="B175" s="100">
        <f t="shared" si="3"/>
        <v>42535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4421002</v>
      </c>
      <c r="B176" s="100">
        <f t="shared" si="3"/>
        <v>42535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4421002</v>
      </c>
      <c r="B177" s="100">
        <f t="shared" si="3"/>
        <v>42535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4421002</v>
      </c>
      <c r="B178" s="100">
        <f t="shared" si="3"/>
        <v>42535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4421002</v>
      </c>
      <c r="B179" s="100">
        <f t="shared" si="3"/>
        <v>42535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4421002</v>
      </c>
      <c r="B180" s="100">
        <f t="shared" si="3"/>
        <v>42535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4421002</v>
      </c>
      <c r="B181" s="100">
        <f t="shared" si="3"/>
        <v>42535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4421002</v>
      </c>
      <c r="B182" s="100">
        <f t="shared" si="3"/>
        <v>42535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4421002</v>
      </c>
      <c r="B183" s="100">
        <f t="shared" si="3"/>
        <v>42535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4421002</v>
      </c>
      <c r="B184" s="100">
        <f t="shared" si="3"/>
        <v>42535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4421002</v>
      </c>
      <c r="B185" s="100">
        <f t="shared" si="3"/>
        <v>42535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4421002</v>
      </c>
      <c r="B186" s="100">
        <f t="shared" si="3"/>
        <v>42535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4421002</v>
      </c>
      <c r="B187" s="100">
        <f t="shared" si="3"/>
        <v>42535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4421002</v>
      </c>
      <c r="B188" s="100">
        <f t="shared" si="3"/>
        <v>42535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4421002</v>
      </c>
      <c r="B189" s="100">
        <f t="shared" si="3"/>
        <v>42535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4421002</v>
      </c>
      <c r="B190" s="100">
        <f t="shared" si="3"/>
        <v>42535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4421002</v>
      </c>
      <c r="B191" s="100">
        <f t="shared" si="3"/>
        <v>42535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4421002</v>
      </c>
      <c r="B192" s="100">
        <f t="shared" si="3"/>
        <v>42535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4421002</v>
      </c>
      <c r="B193" s="100">
        <f t="shared" si="3"/>
        <v>42535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4421002</v>
      </c>
      <c r="B194" s="100">
        <f t="shared" si="3"/>
        <v>42535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4421002</v>
      </c>
      <c r="B195" s="100">
        <f t="shared" si="3"/>
        <v>42535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4421002</v>
      </c>
      <c r="B196" s="100">
        <f t="shared" si="3"/>
        <v>42535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4421002</v>
      </c>
      <c r="B197" s="100">
        <f t="shared" si="3"/>
        <v>42535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4421002</v>
      </c>
      <c r="B198" s="100">
        <f t="shared" si="3"/>
        <v>42535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4421002</v>
      </c>
      <c r="B199" s="100">
        <f t="shared" si="3"/>
        <v>42535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4421002</v>
      </c>
      <c r="B200" s="100">
        <f t="shared" si="3"/>
        <v>42535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4421002</v>
      </c>
      <c r="B201" s="100">
        <f t="shared" si="3"/>
        <v>42535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4421002</v>
      </c>
      <c r="B202" s="100">
        <f t="shared" si="3"/>
        <v>42535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4421002</v>
      </c>
      <c r="B203" s="100">
        <f t="shared" si="3"/>
        <v>42535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4421002</v>
      </c>
      <c r="B204" s="100">
        <f t="shared" si="3"/>
        <v>42535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4421002</v>
      </c>
      <c r="B205" s="100">
        <f t="shared" si="3"/>
        <v>42535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4421002</v>
      </c>
      <c r="B206" s="100">
        <f t="shared" si="3"/>
        <v>42535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4421002</v>
      </c>
      <c r="B207" s="100">
        <f t="shared" si="3"/>
        <v>42535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4421002</v>
      </c>
      <c r="B208" s="100">
        <f t="shared" si="3"/>
        <v>42535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4421002</v>
      </c>
      <c r="B209" s="100">
        <f t="shared" si="3"/>
        <v>42535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4421002</v>
      </c>
      <c r="B210" s="100">
        <f t="shared" si="3"/>
        <v>42535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4421002</v>
      </c>
      <c r="B211" s="100">
        <f t="shared" si="3"/>
        <v>42535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4421002</v>
      </c>
      <c r="B212" s="100">
        <f t="shared" si="3"/>
        <v>42535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4421002</v>
      </c>
      <c r="B213" s="100">
        <f t="shared" si="3"/>
        <v>42535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4421002</v>
      </c>
      <c r="B214" s="100">
        <f t="shared" si="3"/>
        <v>42535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4421002</v>
      </c>
      <c r="B215" s="100">
        <f t="shared" si="3"/>
        <v>42535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4421002</v>
      </c>
      <c r="B216" s="100">
        <f t="shared" si="3"/>
        <v>42535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4421002</v>
      </c>
      <c r="B217" s="100">
        <f t="shared" si="3"/>
        <v>42535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4421002</v>
      </c>
      <c r="B218" s="100">
        <f t="shared" si="3"/>
        <v>42535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4421002</v>
      </c>
      <c r="B219" s="100">
        <f t="shared" si="3"/>
        <v>42535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4421002</v>
      </c>
      <c r="B220" s="100">
        <f t="shared" si="3"/>
        <v>42535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4421002</v>
      </c>
      <c r="B221" s="100">
        <f t="shared" si="3"/>
        <v>42535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4421002</v>
      </c>
      <c r="B222" s="100">
        <f t="shared" si="3"/>
        <v>42535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4421002</v>
      </c>
      <c r="B223" s="100">
        <f t="shared" si="3"/>
        <v>42535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4421002</v>
      </c>
      <c r="B224" s="100">
        <f t="shared" si="3"/>
        <v>42535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4421002</v>
      </c>
      <c r="B225" s="100">
        <f t="shared" si="3"/>
        <v>42535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4421002</v>
      </c>
      <c r="B226" s="100">
        <f t="shared" si="3"/>
        <v>42535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4421002</v>
      </c>
      <c r="B227" s="100">
        <f t="shared" si="3"/>
        <v>42535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4421002</v>
      </c>
      <c r="B228" s="100">
        <f t="shared" si="3"/>
        <v>42535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4421002</v>
      </c>
      <c r="B229" s="100">
        <f t="shared" si="3"/>
        <v>42535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4421002</v>
      </c>
      <c r="B230" s="100">
        <f t="shared" si="3"/>
        <v>42535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4421002</v>
      </c>
      <c r="B231" s="100">
        <f t="shared" si="3"/>
        <v>42535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4421002</v>
      </c>
      <c r="B232" s="100">
        <f t="shared" si="3"/>
        <v>42535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4421002</v>
      </c>
      <c r="B233" s="100">
        <f t="shared" si="3"/>
        <v>42535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4421002</v>
      </c>
      <c r="B234" s="100">
        <f t="shared" si="3"/>
        <v>42535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4421002</v>
      </c>
      <c r="B235" s="100">
        <f t="shared" si="3"/>
        <v>42535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4421002</v>
      </c>
      <c r="B236" s="100">
        <f t="shared" si="3"/>
        <v>42535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4421002</v>
      </c>
      <c r="B237" s="100">
        <f t="shared" si="3"/>
        <v>42535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4421002</v>
      </c>
      <c r="B238" s="100">
        <f t="shared" si="3"/>
        <v>42535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4421002</v>
      </c>
      <c r="B239" s="100">
        <f t="shared" si="3"/>
        <v>42535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4421002</v>
      </c>
      <c r="B240" s="100">
        <f t="shared" si="3"/>
        <v>42535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4421002</v>
      </c>
      <c r="B241" s="100">
        <f t="shared" si="3"/>
        <v>42535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4421002</v>
      </c>
      <c r="B242" s="100">
        <f t="shared" si="3"/>
        <v>42535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4421002</v>
      </c>
      <c r="B243" s="100">
        <f t="shared" si="3"/>
        <v>42535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operator="equal" allowBlank="1" showErrorMessage="1" error="DIREN en charge de l'échantillonnage svp ?" sqref="A23">
      <formula1>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sqref="D66:D77">
      <formula1>$V$2:$V$13</formula1>
    </dataValidation>
    <dataValidation type="list" operator="equal" allowBlank="1" showErrorMessage="1" errorTitle="Codage SANDRE svp" sqref="E66:E77">
      <formula1>$W$2:$W$5</formula1>
    </dataValidation>
    <dataValidation type="list" operator="equal" allowBlank="1" showErrorMessage="1" errorTitle="Bocal de regroupement" sqref="F66:F77">
      <formula1>$X$2:$X$4</formula1>
    </dataValidation>
    <dataValidation type="list" operator="equal" allowBlank="1" showErrorMessage="1" errorTitle="Intensité du comatage de 0 à 5" sqref="H66:H77">
      <formula1>$T$2:$T$7</formula1>
    </dataValidation>
    <dataValidation type="list" operator="equal" allowBlank="1" showErrorMessage="1" errorTitle="Stabilité ou non du substrat" sqref="I66:I77">
      <formula1>$U$2:$U$4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2020-04-20T09:24:13Z</dcterms:created>
  <dcterms:modified xsi:type="dcterms:W3CDTF">2020-04-20T09:25:33Z</dcterms:modified>
  <cp:category/>
  <cp:version/>
  <cp:contentType/>
  <cp:contentStatus/>
  <cp:revision>1</cp:revision>
</cp:coreProperties>
</file>