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<sst xmlns="http://schemas.openxmlformats.org/spreadsheetml/2006/main" count="605" uniqueCount="345">
  <si>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</si>
  <si>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</si>
  <si>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</si>
  <si>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</si>
  <si>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</si>
  <si>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</si>
  <si>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</si>
  <si>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</si>
  <si>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</si>
  <si>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</si>
  <si>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</si>
  <si>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</si>
  <si>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</si>
  <si>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</si>
  <si>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</si>
  <si>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</si>
  <si>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</si>
  <si>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</si>
  <si>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</si>
  <si>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</si>
  <si>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</si>
  <si>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</si>
  <si>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</si>
  <si>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</si>
  <si>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</si>
  <si>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</si>
  <si>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</si>
  <si>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</si>
  <si>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</si>
  <si>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</si>
  <si>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</si>
  <si>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</si>
  <si>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</si>
  <si>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</si>
  <si>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</si>
  <si>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</si>
  <si>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</si>
  <si>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</si>
  <si>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</si>
  <si>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</si>
  <si>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</si>
  <si>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</si>
  <si>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</si>
  <si>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</si>
  <si>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</si>
  <si>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</si>
  <si>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</si>
  <si>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</si>
  <si>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</si>
  <si>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</si>
  <si>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</si>
  <si>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</si>
  <si>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</si>
  <si>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</si>
  <si>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</si>
  <si>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</si>
  <si>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</si>
  <si>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</si>
  <si>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</si>
  <si>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</si>
  <si>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</si>
  <si>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</si>
  <si>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</si>
  <si>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</si>
  <si>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</si>
  <si>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</si>
  <si>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</si>
  <si>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</si>
  <si>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</si>
  <si>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</si>
  <si>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</si>
  <si>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</si>
  <si>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</si>
  <si>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</si>
  <si>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</si>
  <si>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</si>
  <si>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</si>
  <si>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</si>
  <si>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</si>
  <si>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</si>
  <si>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</si>
  <si>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</si>
  <si>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</si>
  <si>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</si>
  <si>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</si>
  <si>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</si>
  <si>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</si>
  <si>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</si>
  <si>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</si>
  <si>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</si>
  <si>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</si>
  <si>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</si>
  <si>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</si>
  <si>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</si>
  <si>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</si>
  <si>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</si>
  <si>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</si>
  <si>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</si>
  <si>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</si>
  <si>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</si>
  <si>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</si>
  <si>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</si>
  <si>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</si>
  <si>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</si>
  <si>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</si>
  <si>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</si>
  <si>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</si>
  <si>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</si>
  <si>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</si>
  <si>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</si>
  <si>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</si>
  <si>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</si>
  <si>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</si>
  <si>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</si>
  <si>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</si>
  <si>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</si>
  <si>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</si>
  <si>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</si>
  <si>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</si>
  <si>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</si>
  <si>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</si>
  <si>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</si>
  <si>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</si>
  <si>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</si>
  <si>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</si>
  <si>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</si>
  <si>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</si>
  <si>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</si>
  <si>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</si>
  <si>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</si>
  <si>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</si>
  <si>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</si>
  <si>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</si>
  <si>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</si>
  <si>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</si>
  <si>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</si>
  <si>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</si>
  <si>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</si>
  <si>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</si>
  <si>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</si>
  <si>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</si>
  <si>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</si>
  <si>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</si>
  <si>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</si>
  <si>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</si>
  <si>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</si>
  <si>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</si>
  <si>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</si>
  <si>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</si>
  <si>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</si>
  <si>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</si>
  <si>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</si>
  <si>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</si>
  <si>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</si>
  <si>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</si>
  <si>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</si>
  <si>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</si>
  <si>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</si>
  <si>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</si>
  <si>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</si>
  <si>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</si>
  <si>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</si>
  <si>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</si>
  <si>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</si>
  <si>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</si>
  <si>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</si>
  <si>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</si>
  <si>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</si>
  <si>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</si>
  <si>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</si>
  <si>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</si>
  <si>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</si>
  <si>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</si>
  <si>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</si>
  <si>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</si>
  <si>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</si>
  <si>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</si>
  <si>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</si>
  <si>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</si>
  <si>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</si>
  <si>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</si>
  <si>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</si>
  <si>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</si>
  <si>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</si>
  <si>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</si>
  <si>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</si>
  <si>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</si>
  <si>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</si>
  <si>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</si>
  <si>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</si>
  <si>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</si>
  <si>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</si>
  <si>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</si>
  <si>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</si>
  <si>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</si>
  <si>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</si>
  <si>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</si>
  <si>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</si>
  <si>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</si>
  <si>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</si>
  <si>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</si>
  <si>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</si>
  <si>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</si>
  <si>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</si>
  <si>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</si>
  <si>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</si>
  <si>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</si>
  <si>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</si>
  <si>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</si>
  <si>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</si>
  <si>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</si>
  <si>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</si>
  <si>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</si>
  <si>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</si>
  <si>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</si>
  <si>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</si>
  <si>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</si>
  <si>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</si>
  <si>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</si>
  <si>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</si>
  <si>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</si>
  <si>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</si>
  <si>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</si>
  <si>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</si>
  <si>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</si>
  <si>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</si>
  <si>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</si>
  <si>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</si>
  <si>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</si>
  <si>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</si>
  <si>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</si>
  <si>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</si>
  <si>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</si>
  <si>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</si>
  <si>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</si>
  <si>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</si>
  <si>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</si>
  <si>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</si>
  <si>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</si>
  <si>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</si>
  <si>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</si>
  <si>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</si>
  <si>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</si>
  <si>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</si>
  <si>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</si>
  <si>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</si>
  <si>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</si>
  <si>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</si>
  <si>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</si>
  <si>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</si>
  <si>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</si>
  <si>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</si>
  <si>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</si>
  <si>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</si>
  <si>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</si>
  <si>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</si>
  <si>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</si>
  <si>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</si>
  <si>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</si>
  <si>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</si>
  <si>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</si>
  <si>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</si>
  <si>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</si>
  <si>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</si>
  <si>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</si>
  <si>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</si>
  <si>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</si>
  <si>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</si>
  <si>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</si>
  <si>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</si>
  <si>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</si>
  <si>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</si>
  <si>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</si>
  <si>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</si>
  <si>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TRUYERE</t>
  </si>
  <si>
    <t>LA TRUYERE à SERVERETTE</t>
  </si>
  <si>
    <t>SERVERETTE</t>
  </si>
  <si>
    <t>48188</t>
  </si>
  <si>
    <t>nc</t>
  </si>
  <si>
    <t>Reseau Complementaire Agence</t>
  </si>
  <si>
    <t xml:space="preserve"> 20/09/2017</t>
  </si>
  <si>
    <t>3,25</t>
  </si>
  <si>
    <t>P</t>
  </si>
  <si>
    <t>M</t>
  </si>
  <si>
    <t>D</t>
  </si>
  <si>
    <t>Siphonoperla</t>
  </si>
  <si>
    <t>Leuctra</t>
  </si>
  <si>
    <t>Amphinemura</t>
  </si>
  <si>
    <t>Nemoura</t>
  </si>
  <si>
    <t>Protonemura</t>
  </si>
  <si>
    <t>Dinocras</t>
  </si>
  <si>
    <t>Perla</t>
  </si>
  <si>
    <t>Isoperla</t>
  </si>
  <si>
    <t>Perlodes</t>
  </si>
  <si>
    <t>Taeniopteryx</t>
  </si>
  <si>
    <t>Micrasema</t>
  </si>
  <si>
    <t>Oligoplectrum</t>
  </si>
  <si>
    <t>Agapetus</t>
  </si>
  <si>
    <t>Glossosoma</t>
  </si>
  <si>
    <t>Silo</t>
  </si>
  <si>
    <t>Hydropsyche</t>
  </si>
  <si>
    <t>Ithytrichia</t>
  </si>
  <si>
    <t>Lepidostoma</t>
  </si>
  <si>
    <t>Lasiocephala</t>
  </si>
  <si>
    <t>Adicella</t>
  </si>
  <si>
    <t>Mystacides</t>
  </si>
  <si>
    <t>Oecetis</t>
  </si>
  <si>
    <t>Limnephilinae</t>
  </si>
  <si>
    <t>Odontocerum</t>
  </si>
  <si>
    <t>Polycentropus</t>
  </si>
  <si>
    <t>Psychomyia</t>
  </si>
  <si>
    <t>Rhyacophila</t>
  </si>
  <si>
    <t>Sericostoma</t>
  </si>
  <si>
    <t>Baetis</t>
  </si>
  <si>
    <t>Caenis</t>
  </si>
  <si>
    <t>Ephemerella</t>
  </si>
  <si>
    <t>Torleya</t>
  </si>
  <si>
    <t>Ephemera</t>
  </si>
  <si>
    <t>Ecdyonurus</t>
  </si>
  <si>
    <t>Epeorus</t>
  </si>
  <si>
    <t>Rhithrogena</t>
  </si>
  <si>
    <t>Leptophlebiidae</t>
  </si>
  <si>
    <t>Micronecta</t>
  </si>
  <si>
    <t>Colymbetinae</t>
  </si>
  <si>
    <t>Hydroporinae</t>
  </si>
  <si>
    <t>Dupophilus</t>
  </si>
  <si>
    <t>Elmis</t>
  </si>
  <si>
    <t>Esolus</t>
  </si>
  <si>
    <t>Limnius</t>
  </si>
  <si>
    <t>Oulimnius</t>
  </si>
  <si>
    <t>Orectochilus</t>
  </si>
  <si>
    <t>Hydraena</t>
  </si>
  <si>
    <t>Athericidae</t>
  </si>
  <si>
    <t>Ceratopogonidae</t>
  </si>
  <si>
    <t>Chironomidae</t>
  </si>
  <si>
    <t>Limoniidae</t>
  </si>
  <si>
    <t>Simuliidae</t>
  </si>
  <si>
    <t>Tabanidae</t>
  </si>
  <si>
    <t>Calopteryx</t>
  </si>
  <si>
    <t>Gammarus</t>
  </si>
  <si>
    <t>HYDRACARINA</t>
  </si>
  <si>
    <t>Pisidium</t>
  </si>
  <si>
    <t>Ancylus</t>
  </si>
  <si>
    <t>Bythinella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</si>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</sst>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3" fontId="2" fillId="38" borderId="11" xfId="0" applyNumberFormat="1" applyFont="1" applyFill="1" applyBorder="1" applyAlignment="1" applyProtection="1">
      <alignment horizontal="center" vertical="center"/>
      <protection locked="0"/>
    </xf>
    <xf numFmtId="3" fontId="5" fillId="38" borderId="11" xfId="0" applyNumberFormat="1" applyFont="1" applyFill="1" applyBorder="1" applyAlignment="1" applyProtection="1">
      <alignment vertical="center"/>
      <protection locked="0"/>
    </xf>
    <xf numFmtId="3" fontId="1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33" borderId="75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5" fillId="0" borderId="77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22" fillId="0" borderId="77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7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6" customWidth="1"/>
    <col min="2" max="2" width="17.28125" style="136" bestFit="1" customWidth="1"/>
    <col min="3" max="3" width="15.28125" style="136" customWidth="1"/>
    <col min="4" max="4" width="11.57421875" style="136" bestFit="1" customWidth="1"/>
    <col min="5" max="8" width="19.140625" style="136" customWidth="1"/>
    <col min="9" max="9" width="11.7109375" style="136" bestFit="1" customWidth="1"/>
    <col min="10" max="10" width="22.00390625" style="136" bestFit="1" customWidth="1"/>
    <col min="11" max="11" width="23.140625" style="136" customWidth="1"/>
    <col min="12" max="12" width="17.140625" style="136" bestFit="1" customWidth="1"/>
    <col min="13" max="13" width="11.7109375" style="136" bestFit="1" customWidth="1"/>
    <col min="14" max="14" width="16.8515625" style="136" bestFit="1" customWidth="1"/>
    <col min="15" max="15" width="13.28125" style="136" bestFit="1" customWidth="1"/>
    <col min="16" max="16" width="11.00390625" style="136" bestFit="1" customWidth="1"/>
    <col min="17" max="17" width="18.57421875" style="136" bestFit="1" customWidth="1"/>
    <col min="18" max="18" width="13.421875" style="136" bestFit="1" customWidth="1"/>
    <col min="19" max="16384" width="9.00390625" style="136" customWidth="1"/>
  </cols>
  <sheetData>
    <row r="1" spans="1:256" s="115" customFormat="1" ht="12" thickBot="1">
      <c r="A1" s="262" t="s">
        <v>0</v>
      </c>
      <c r="B1" s="263"/>
      <c r="C1" s="113"/>
      <c r="D1" s="113"/>
      <c r="E1" s="113"/>
      <c r="F1" s="113"/>
      <c r="G1" s="113"/>
      <c r="H1" s="113"/>
      <c r="I1" s="114" t="s">
        <v>186</v>
      </c>
      <c r="J1" s="262" t="s">
        <v>0</v>
      </c>
      <c r="K1" s="263"/>
      <c r="L1" s="113"/>
      <c r="M1" s="113"/>
      <c r="N1" s="113"/>
      <c r="O1" s="113"/>
      <c r="Q1" s="116"/>
      <c r="R1" s="114" t="s">
        <v>196</v>
      </c>
      <c r="S1" s="116"/>
      <c r="T1" s="116"/>
      <c r="U1" s="116"/>
      <c r="V1" s="116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GC1" s="118"/>
      <c r="GD1" s="118"/>
      <c r="GE1" s="118"/>
      <c r="GF1" s="118"/>
      <c r="GG1" s="118"/>
      <c r="GH1" s="118"/>
      <c r="GI1" s="118"/>
      <c r="GJ1" s="118"/>
      <c r="GK1" s="118"/>
      <c r="GL1" s="118"/>
      <c r="GM1" s="118"/>
      <c r="GN1" s="118"/>
      <c r="GO1" s="118"/>
      <c r="GP1" s="118"/>
      <c r="GQ1" s="118"/>
      <c r="GR1" s="118"/>
      <c r="GS1" s="118"/>
      <c r="GT1" s="118"/>
      <c r="GU1" s="118"/>
      <c r="GV1" s="118"/>
      <c r="GW1" s="118"/>
      <c r="GX1" s="118"/>
      <c r="GY1" s="118"/>
      <c r="GZ1" s="118"/>
      <c r="HA1" s="118"/>
      <c r="HB1" s="118"/>
      <c r="HC1" s="118"/>
      <c r="HD1" s="118"/>
      <c r="HE1" s="118"/>
      <c r="HF1" s="118"/>
      <c r="HG1" s="118"/>
      <c r="HH1" s="118"/>
      <c r="HI1" s="118"/>
      <c r="HJ1" s="118"/>
      <c r="HK1" s="118"/>
      <c r="HL1" s="118"/>
      <c r="HM1" s="118"/>
      <c r="HN1" s="118"/>
      <c r="HO1" s="118"/>
      <c r="HP1" s="118"/>
      <c r="HQ1" s="118"/>
      <c r="HR1" s="118"/>
      <c r="HS1" s="118"/>
      <c r="HT1" s="118"/>
      <c r="HU1" s="118"/>
      <c r="HV1" s="118"/>
      <c r="HW1" s="118"/>
      <c r="HX1" s="118"/>
      <c r="HY1" s="118"/>
      <c r="HZ1" s="118"/>
      <c r="IA1" s="118"/>
      <c r="IB1" s="118"/>
      <c r="IC1" s="118"/>
      <c r="ID1" s="118"/>
      <c r="IE1" s="118"/>
      <c r="IF1" s="118"/>
      <c r="IG1" s="118"/>
      <c r="IH1" s="118"/>
      <c r="II1" s="118"/>
      <c r="IJ1" s="118"/>
      <c r="IK1" s="118"/>
      <c r="IL1" s="118"/>
      <c r="IM1" s="118"/>
      <c r="IN1" s="118"/>
      <c r="IO1" s="118"/>
      <c r="IP1" s="118"/>
      <c r="IQ1" s="118"/>
      <c r="IR1" s="118"/>
      <c r="IS1" s="118"/>
      <c r="IT1" s="118"/>
      <c r="IU1" s="118"/>
      <c r="IV1" s="118"/>
    </row>
    <row r="2" spans="16:256" s="115" customFormat="1" ht="11.25">
      <c r="P2" s="119"/>
      <c r="Q2" s="120"/>
      <c r="R2" s="120"/>
      <c r="S2" s="120"/>
      <c r="T2" s="120"/>
      <c r="U2" s="120"/>
      <c r="V2" s="120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GC2" s="118"/>
      <c r="GD2" s="118"/>
      <c r="GE2" s="118"/>
      <c r="GF2" s="118"/>
      <c r="GG2" s="118"/>
      <c r="GH2" s="118"/>
      <c r="GI2" s="118"/>
      <c r="GJ2" s="118"/>
      <c r="GK2" s="118"/>
      <c r="GL2" s="118"/>
      <c r="GM2" s="118"/>
      <c r="GN2" s="118"/>
      <c r="GO2" s="118"/>
      <c r="GP2" s="118"/>
      <c r="GQ2" s="118"/>
      <c r="GR2" s="118"/>
      <c r="GS2" s="118"/>
      <c r="GT2" s="118"/>
      <c r="GU2" s="118"/>
      <c r="GV2" s="118"/>
      <c r="GW2" s="118"/>
      <c r="GX2" s="118"/>
      <c r="GY2" s="118"/>
      <c r="GZ2" s="118"/>
      <c r="HA2" s="118"/>
      <c r="HB2" s="118"/>
      <c r="HC2" s="118"/>
      <c r="HD2" s="118"/>
      <c r="HE2" s="118"/>
      <c r="HF2" s="118"/>
      <c r="HG2" s="118"/>
      <c r="HH2" s="118"/>
      <c r="HI2" s="118"/>
      <c r="HJ2" s="118"/>
      <c r="HK2" s="118"/>
      <c r="HL2" s="118"/>
      <c r="HM2" s="118"/>
      <c r="HN2" s="118"/>
      <c r="HO2" s="118"/>
      <c r="HP2" s="118"/>
      <c r="HQ2" s="118"/>
      <c r="HR2" s="118"/>
      <c r="HS2" s="118"/>
      <c r="HT2" s="118"/>
      <c r="HU2" s="118"/>
      <c r="HV2" s="118"/>
      <c r="HW2" s="118"/>
      <c r="HX2" s="118"/>
      <c r="HY2" s="118"/>
      <c r="HZ2" s="118"/>
      <c r="IA2" s="118"/>
      <c r="IB2" s="118"/>
      <c r="IC2" s="118"/>
      <c r="ID2" s="118"/>
      <c r="IE2" s="118"/>
      <c r="IF2" s="118"/>
      <c r="IG2" s="118"/>
      <c r="IH2" s="118"/>
      <c r="II2" s="118"/>
      <c r="IJ2" s="118"/>
      <c r="IK2" s="118"/>
      <c r="IL2" s="118"/>
      <c r="IM2" s="118"/>
      <c r="IN2" s="118"/>
      <c r="IO2" s="118"/>
      <c r="IP2" s="118"/>
      <c r="IQ2" s="118"/>
      <c r="IR2" s="118"/>
      <c r="IS2" s="118"/>
      <c r="IT2" s="118"/>
      <c r="IU2" s="118"/>
      <c r="IV2" s="118"/>
    </row>
    <row r="3" spans="20:251" s="115" customFormat="1" ht="11.25">
      <c r="T3" s="120"/>
      <c r="U3" s="120"/>
      <c r="V3" s="120"/>
      <c r="W3" s="120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GD3" s="118"/>
      <c r="GE3" s="118"/>
      <c r="GF3" s="118"/>
      <c r="GG3" s="118"/>
      <c r="GH3" s="118"/>
      <c r="GI3" s="118"/>
      <c r="GJ3" s="118"/>
      <c r="GK3" s="118"/>
      <c r="GL3" s="118"/>
      <c r="GM3" s="118"/>
      <c r="GN3" s="118"/>
      <c r="GO3" s="118"/>
      <c r="GP3" s="118"/>
      <c r="GQ3" s="118"/>
      <c r="GR3" s="118"/>
      <c r="GS3" s="118"/>
      <c r="GT3" s="118"/>
      <c r="GU3" s="118"/>
      <c r="GV3" s="118"/>
      <c r="GW3" s="118"/>
      <c r="GX3" s="118"/>
      <c r="GY3" s="118"/>
      <c r="GZ3" s="118"/>
      <c r="HA3" s="118"/>
      <c r="HB3" s="118"/>
      <c r="HC3" s="118"/>
      <c r="HD3" s="118"/>
      <c r="HE3" s="118"/>
      <c r="HF3" s="118"/>
      <c r="HG3" s="118"/>
      <c r="HH3" s="118"/>
      <c r="HI3" s="118"/>
      <c r="HJ3" s="118"/>
      <c r="HK3" s="118"/>
      <c r="HL3" s="118"/>
      <c r="HM3" s="118"/>
      <c r="HN3" s="118"/>
      <c r="HO3" s="118"/>
      <c r="HP3" s="118"/>
      <c r="HQ3" s="118"/>
      <c r="HR3" s="118"/>
      <c r="HS3" s="118"/>
      <c r="HT3" s="118"/>
      <c r="HU3" s="118"/>
      <c r="HV3" s="118"/>
      <c r="HW3" s="118"/>
      <c r="HX3" s="118"/>
      <c r="HY3" s="118"/>
      <c r="HZ3" s="118"/>
      <c r="IA3" s="118"/>
      <c r="IB3" s="118"/>
      <c r="IC3" s="118"/>
      <c r="ID3" s="118"/>
      <c r="IE3" s="118"/>
      <c r="IF3" s="118"/>
      <c r="IG3" s="118"/>
      <c r="IH3" s="118"/>
      <c r="II3" s="118"/>
      <c r="IJ3" s="118"/>
      <c r="IK3" s="118"/>
      <c r="IL3" s="118"/>
      <c r="IM3" s="118"/>
      <c r="IN3" s="118"/>
      <c r="IO3" s="118"/>
      <c r="IP3" s="118"/>
      <c r="IQ3" s="118"/>
    </row>
    <row r="4" spans="1:251" s="115" customFormat="1" ht="11.25">
      <c r="A4" s="121" t="s">
        <v>5</v>
      </c>
      <c r="B4" s="122" t="s">
        <v>5</v>
      </c>
      <c r="C4" s="122" t="s">
        <v>5</v>
      </c>
      <c r="D4" s="122" t="s">
        <v>5</v>
      </c>
      <c r="E4" s="123" t="s">
        <v>5</v>
      </c>
      <c r="F4" s="124" t="s">
        <v>5</v>
      </c>
      <c r="G4" s="123" t="s">
        <v>5</v>
      </c>
      <c r="H4" s="124" t="s">
        <v>5</v>
      </c>
      <c r="S4" s="125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118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</row>
    <row r="5" spans="1:251" s="130" customFormat="1" ht="12.75">
      <c r="A5" s="126" t="s">
        <v>2</v>
      </c>
      <c r="B5" s="127" t="s">
        <v>3</v>
      </c>
      <c r="C5" s="127" t="s">
        <v>181</v>
      </c>
      <c r="D5" s="128" t="s">
        <v>8</v>
      </c>
      <c r="E5" s="127" t="s">
        <v>263</v>
      </c>
      <c r="F5" s="129" t="s">
        <v>265</v>
      </c>
      <c r="G5" s="127" t="s">
        <v>264</v>
      </c>
      <c r="H5" s="129" t="s">
        <v>266</v>
      </c>
      <c r="J5" s="264" t="s">
        <v>78</v>
      </c>
      <c r="K5" s="265"/>
      <c r="L5" s="265"/>
      <c r="M5" s="265"/>
      <c r="N5" s="265"/>
      <c r="O5" s="265"/>
      <c r="P5" s="266"/>
      <c r="Q5" s="115"/>
      <c r="R5" s="115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FY5" s="118"/>
      <c r="FZ5" s="118"/>
      <c r="GA5" s="118"/>
      <c r="GB5" s="118"/>
      <c r="GC5" s="118"/>
      <c r="GD5" s="118"/>
      <c r="GE5" s="118"/>
      <c r="GF5" s="118"/>
      <c r="GG5" s="118"/>
      <c r="GH5" s="118"/>
      <c r="GI5" s="118"/>
      <c r="GJ5" s="118"/>
      <c r="GK5" s="118"/>
      <c r="GL5" s="118"/>
      <c r="GM5" s="118"/>
      <c r="GN5" s="118"/>
      <c r="GO5" s="118"/>
      <c r="GP5" s="118"/>
      <c r="GQ5" s="118"/>
      <c r="GR5" s="118"/>
      <c r="GS5" s="118"/>
      <c r="GT5" s="118"/>
      <c r="GU5" s="118"/>
      <c r="GV5" s="118"/>
      <c r="GW5" s="118"/>
      <c r="GX5" s="118"/>
      <c r="GY5" s="118"/>
      <c r="GZ5" s="118"/>
      <c r="HA5" s="118"/>
      <c r="HB5" s="118"/>
      <c r="HC5" s="118"/>
      <c r="HD5" s="118"/>
      <c r="HE5" s="118"/>
      <c r="HF5" s="118"/>
      <c r="HG5" s="118"/>
      <c r="HH5" s="118"/>
      <c r="HI5" s="118"/>
      <c r="HJ5" s="118"/>
      <c r="HK5" s="118"/>
      <c r="HL5" s="118"/>
      <c r="HM5" s="118"/>
      <c r="HN5" s="118"/>
      <c r="HO5" s="118"/>
      <c r="HP5" s="118"/>
      <c r="HQ5" s="118"/>
      <c r="HR5" s="118"/>
      <c r="HS5" s="118"/>
      <c r="HT5" s="118"/>
      <c r="HU5" s="118"/>
      <c r="HV5" s="118"/>
      <c r="HW5" s="118"/>
      <c r="HX5" s="118"/>
      <c r="HY5" s="118"/>
      <c r="HZ5" s="118"/>
      <c r="IA5" s="118"/>
      <c r="IB5" s="118"/>
      <c r="IC5" s="118"/>
      <c r="ID5" s="118"/>
      <c r="IE5" s="118"/>
      <c r="IF5" s="118"/>
      <c r="IG5" s="118"/>
      <c r="IH5" s="118"/>
      <c r="II5" s="118"/>
      <c r="IJ5" s="118"/>
      <c r="IK5" s="118"/>
      <c r="IL5" s="118"/>
      <c r="IM5" s="118"/>
      <c r="IN5" s="118"/>
      <c r="IO5" s="118"/>
      <c r="IP5" s="118"/>
      <c r="IQ5" s="118"/>
    </row>
    <row r="6" spans="1:251" s="132" customFormat="1" ht="11.25">
      <c r="A6" s="273"/>
      <c r="B6" s="276"/>
      <c r="C6" s="276"/>
      <c r="D6" s="316"/>
      <c r="E6" s="298"/>
      <c r="F6" s="298"/>
      <c r="G6" s="298"/>
      <c r="H6" s="301"/>
      <c r="J6" s="115"/>
      <c r="K6" s="115"/>
      <c r="L6" s="115"/>
      <c r="M6" s="115"/>
      <c r="N6" s="115"/>
      <c r="O6" s="133"/>
      <c r="P6" s="134"/>
      <c r="Q6" s="118"/>
      <c r="R6" s="125"/>
      <c r="T6" s="135"/>
      <c r="U6" s="135"/>
      <c r="V6" s="135"/>
      <c r="W6" s="135"/>
      <c r="X6" s="135"/>
      <c r="Y6" s="135"/>
      <c r="Z6" s="135"/>
      <c r="AA6" s="135"/>
      <c r="AB6" s="135"/>
      <c r="AC6" s="135"/>
      <c r="AD6" s="135"/>
      <c r="AE6" s="135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18"/>
    </row>
    <row r="7" spans="1:38" ht="11.25">
      <c r="A7" s="274"/>
      <c r="B7" s="277"/>
      <c r="C7" s="277"/>
      <c r="D7" s="317"/>
      <c r="E7" s="299"/>
      <c r="F7" s="299"/>
      <c r="G7" s="299"/>
      <c r="H7" s="302"/>
      <c r="J7" s="137" t="s">
        <v>1</v>
      </c>
      <c r="K7" s="138"/>
      <c r="L7" s="138"/>
      <c r="M7" s="138"/>
      <c r="N7" s="139"/>
      <c r="O7" s="140"/>
      <c r="P7" s="130"/>
      <c r="Q7" s="130"/>
      <c r="R7" s="130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  <c r="AL7" s="141"/>
    </row>
    <row r="8" spans="1:18" ht="11.25">
      <c r="A8" s="275"/>
      <c r="B8" s="278"/>
      <c r="C8" s="278"/>
      <c r="D8" s="318"/>
      <c r="E8" s="300"/>
      <c r="F8" s="300"/>
      <c r="G8" s="300"/>
      <c r="H8" s="303"/>
      <c r="J8" s="142" t="s">
        <v>141</v>
      </c>
      <c r="K8" s="143" t="s">
        <v>188</v>
      </c>
      <c r="L8" s="144"/>
      <c r="M8" s="144"/>
      <c r="N8" s="144"/>
      <c r="O8" s="145"/>
      <c r="P8" s="146"/>
      <c r="Q8" s="132"/>
      <c r="R8" s="132"/>
    </row>
    <row r="9" spans="5:16" ht="12.75" customHeight="1">
      <c r="E9" s="125"/>
      <c r="F9" s="125"/>
      <c r="G9" s="125"/>
      <c r="H9" s="125"/>
      <c r="I9" s="125"/>
      <c r="J9" s="147" t="s">
        <v>80</v>
      </c>
      <c r="K9" s="148" t="s">
        <v>188</v>
      </c>
      <c r="L9" s="149"/>
      <c r="M9" s="149"/>
      <c r="N9" s="149"/>
      <c r="O9" s="150"/>
      <c r="P9" s="151"/>
    </row>
    <row r="10" spans="4:16" ht="12.75" customHeight="1">
      <c r="D10" s="125"/>
      <c r="E10" s="304" t="s">
        <v>153</v>
      </c>
      <c r="F10" s="305"/>
      <c r="G10" s="306"/>
      <c r="H10" s="125"/>
      <c r="I10" s="125"/>
      <c r="J10" s="147" t="s">
        <v>81</v>
      </c>
      <c r="K10" s="148" t="s">
        <v>189</v>
      </c>
      <c r="L10" s="149"/>
      <c r="M10" s="149"/>
      <c r="N10" s="149"/>
      <c r="O10" s="150"/>
      <c r="P10" s="151"/>
    </row>
    <row r="11" spans="4:19" ht="12.75" customHeight="1">
      <c r="D11" s="125"/>
      <c r="E11" s="307"/>
      <c r="F11" s="308"/>
      <c r="G11" s="309"/>
      <c r="H11" s="125"/>
      <c r="I11" s="125"/>
      <c r="J11" s="147" t="s">
        <v>83</v>
      </c>
      <c r="K11" s="148" t="s">
        <v>84</v>
      </c>
      <c r="L11" s="149"/>
      <c r="M11" s="149"/>
      <c r="N11" s="149"/>
      <c r="O11" s="150"/>
      <c r="P11" s="151"/>
      <c r="S11" s="125"/>
    </row>
    <row r="12" spans="1:19" ht="14.25" customHeight="1">
      <c r="A12" s="121" t="s">
        <v>5</v>
      </c>
      <c r="B12" s="152" t="s">
        <v>127</v>
      </c>
      <c r="C12" s="153"/>
      <c r="D12" s="125"/>
      <c r="E12" s="307"/>
      <c r="F12" s="308"/>
      <c r="G12" s="309"/>
      <c r="H12" s="125"/>
      <c r="I12" s="125"/>
      <c r="J12" s="147" t="s">
        <v>86</v>
      </c>
      <c r="K12" s="148" t="s">
        <v>87</v>
      </c>
      <c r="L12" s="149"/>
      <c r="M12" s="149"/>
      <c r="N12" s="149"/>
      <c r="O12" s="150"/>
      <c r="P12" s="151"/>
      <c r="S12" s="125"/>
    </row>
    <row r="13" spans="1:19" ht="14.25" customHeight="1">
      <c r="A13" s="154" t="s">
        <v>5</v>
      </c>
      <c r="B13" s="155" t="s">
        <v>9</v>
      </c>
      <c r="C13" s="156"/>
      <c r="D13" s="125"/>
      <c r="E13" s="307"/>
      <c r="F13" s="308"/>
      <c r="G13" s="309"/>
      <c r="H13" s="125"/>
      <c r="I13" s="125"/>
      <c r="J13" s="147" t="s">
        <v>89</v>
      </c>
      <c r="K13" s="148" t="s">
        <v>142</v>
      </c>
      <c r="L13" s="149"/>
      <c r="M13" s="149"/>
      <c r="N13" s="149"/>
      <c r="O13" s="150"/>
      <c r="P13" s="151"/>
      <c r="Q13" s="125"/>
      <c r="R13" s="125"/>
      <c r="S13" s="115"/>
    </row>
    <row r="14" spans="1:19" ht="14.25" customHeight="1">
      <c r="A14" s="154" t="s">
        <v>5</v>
      </c>
      <c r="B14" s="155" t="s">
        <v>10</v>
      </c>
      <c r="C14" s="156"/>
      <c r="D14" s="125"/>
      <c r="E14" s="310"/>
      <c r="F14" s="311"/>
      <c r="G14" s="312"/>
      <c r="H14" s="125"/>
      <c r="I14" s="125"/>
      <c r="J14" s="147" t="s">
        <v>91</v>
      </c>
      <c r="K14" s="148" t="s">
        <v>92</v>
      </c>
      <c r="L14" s="149"/>
      <c r="M14" s="149"/>
      <c r="N14" s="149"/>
      <c r="O14" s="150"/>
      <c r="P14" s="151"/>
      <c r="Q14" s="125"/>
      <c r="R14" s="125"/>
      <c r="S14" s="115"/>
    </row>
    <row r="15" spans="1:19" ht="14.25" customHeight="1">
      <c r="A15" s="157"/>
      <c r="B15" s="155" t="s">
        <v>11</v>
      </c>
      <c r="C15" s="158">
        <f>C13*C14</f>
        <v>0</v>
      </c>
      <c r="D15" s="125"/>
      <c r="E15" s="159"/>
      <c r="F15" s="159"/>
      <c r="G15" s="159"/>
      <c r="H15" s="125"/>
      <c r="I15" s="125"/>
      <c r="J15" s="160" t="s">
        <v>93</v>
      </c>
      <c r="K15" s="161" t="s">
        <v>94</v>
      </c>
      <c r="L15" s="162"/>
      <c r="M15" s="162"/>
      <c r="N15" s="163"/>
      <c r="O15" s="164"/>
      <c r="P15" s="165"/>
      <c r="Q15" s="133"/>
      <c r="R15" s="115"/>
      <c r="S15" s="133"/>
    </row>
    <row r="16" spans="1:19" ht="11.25" customHeight="1">
      <c r="A16" s="166"/>
      <c r="B16" s="167" t="s">
        <v>12</v>
      </c>
      <c r="C16" s="168">
        <f>+C15*0.05</f>
        <v>0</v>
      </c>
      <c r="D16" s="125"/>
      <c r="E16" s="125"/>
      <c r="F16" s="125"/>
      <c r="G16" s="125"/>
      <c r="H16" s="125"/>
      <c r="I16" s="125"/>
      <c r="J16" s="115"/>
      <c r="K16" s="115"/>
      <c r="L16" s="115"/>
      <c r="M16" s="115"/>
      <c r="N16" s="169"/>
      <c r="O16" s="115"/>
      <c r="P16" s="133"/>
      <c r="Q16" s="133"/>
      <c r="R16" s="115"/>
      <c r="S16" s="170"/>
    </row>
    <row r="17" spans="1:19" ht="14.25" customHeight="1">
      <c r="A17" s="11" t="s">
        <v>252</v>
      </c>
      <c r="B17" s="69"/>
      <c r="C17" s="69"/>
      <c r="D17" s="70"/>
      <c r="E17" s="69"/>
      <c r="F17" s="125"/>
      <c r="G17" s="125"/>
      <c r="H17" s="125"/>
      <c r="I17" s="125"/>
      <c r="J17" s="171"/>
      <c r="K17" s="172" t="s">
        <v>5</v>
      </c>
      <c r="L17" s="172" t="s">
        <v>5</v>
      </c>
      <c r="M17" s="172" t="s">
        <v>5</v>
      </c>
      <c r="N17" s="173" t="s">
        <v>95</v>
      </c>
      <c r="O17" s="173" t="s">
        <v>95</v>
      </c>
      <c r="P17" s="173" t="s">
        <v>95</v>
      </c>
      <c r="Q17" s="173" t="s">
        <v>95</v>
      </c>
      <c r="R17" s="173" t="s">
        <v>95</v>
      </c>
      <c r="S17" s="115"/>
    </row>
    <row r="18" spans="1:19" ht="22.5">
      <c r="A18" s="313"/>
      <c r="B18" s="314"/>
      <c r="C18" s="314"/>
      <c r="D18" s="314"/>
      <c r="E18" s="315"/>
      <c r="F18" s="125"/>
      <c r="G18" s="125"/>
      <c r="H18" s="125"/>
      <c r="I18" s="125"/>
      <c r="J18" s="174" t="s">
        <v>198</v>
      </c>
      <c r="K18" s="175" t="s">
        <v>141</v>
      </c>
      <c r="L18" s="176" t="s">
        <v>80</v>
      </c>
      <c r="M18" s="176" t="s">
        <v>81</v>
      </c>
      <c r="N18" s="176" t="s">
        <v>83</v>
      </c>
      <c r="O18" s="176" t="s">
        <v>86</v>
      </c>
      <c r="P18" s="176" t="s">
        <v>89</v>
      </c>
      <c r="Q18" s="176" t="s">
        <v>91</v>
      </c>
      <c r="R18" s="177" t="s">
        <v>93</v>
      </c>
      <c r="S18" s="115"/>
    </row>
    <row r="19" spans="1:19" ht="14.25" customHeight="1">
      <c r="A19" s="125"/>
      <c r="B19" s="125"/>
      <c r="C19" s="125"/>
      <c r="D19" s="125"/>
      <c r="E19" s="125"/>
      <c r="F19" s="125"/>
      <c r="G19" s="125"/>
      <c r="H19" s="125"/>
      <c r="I19" s="125"/>
      <c r="J19" s="178" t="s">
        <v>97</v>
      </c>
      <c r="K19" s="172"/>
      <c r="L19" s="172"/>
      <c r="M19" s="172"/>
      <c r="N19" s="179"/>
      <c r="O19" s="179"/>
      <c r="P19" s="179"/>
      <c r="Q19" s="179"/>
      <c r="R19" s="180"/>
      <c r="S19" s="115"/>
    </row>
    <row r="20" spans="1:19" ht="14.2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81" t="s">
        <v>98</v>
      </c>
      <c r="K20" s="172"/>
      <c r="L20" s="172"/>
      <c r="M20" s="172"/>
      <c r="N20" s="179"/>
      <c r="O20" s="179"/>
      <c r="P20" s="179"/>
      <c r="Q20" s="179"/>
      <c r="R20" s="180"/>
      <c r="S20" s="115"/>
    </row>
    <row r="21" spans="1:19" ht="14.25" customHeight="1">
      <c r="A21" s="125"/>
      <c r="B21" s="125"/>
      <c r="C21" s="125"/>
      <c r="D21" s="125"/>
      <c r="E21" s="125"/>
      <c r="F21" s="125"/>
      <c r="G21" s="125"/>
      <c r="H21" s="125"/>
      <c r="I21" s="125"/>
      <c r="J21" s="181" t="s">
        <v>99</v>
      </c>
      <c r="K21" s="172"/>
      <c r="L21" s="172"/>
      <c r="M21" s="172"/>
      <c r="N21" s="179"/>
      <c r="O21" s="179"/>
      <c r="P21" s="179"/>
      <c r="Q21" s="179"/>
      <c r="R21" s="180"/>
      <c r="S21" s="115"/>
    </row>
    <row r="22" spans="1:19" ht="14.25" customHeight="1">
      <c r="A22" s="137" t="s">
        <v>1</v>
      </c>
      <c r="B22" s="149"/>
      <c r="C22" s="149"/>
      <c r="D22" s="117"/>
      <c r="E22" s="117"/>
      <c r="F22" s="182"/>
      <c r="G22" s="182"/>
      <c r="H22" s="182"/>
      <c r="J22" s="181" t="s">
        <v>100</v>
      </c>
      <c r="K22" s="172"/>
      <c r="L22" s="172"/>
      <c r="M22" s="172"/>
      <c r="N22" s="179"/>
      <c r="O22" s="179"/>
      <c r="P22" s="179"/>
      <c r="Q22" s="179"/>
      <c r="R22" s="180"/>
      <c r="S22" s="115"/>
    </row>
    <row r="23" spans="1:19" ht="14.25" customHeight="1">
      <c r="A23" s="281" t="s">
        <v>2</v>
      </c>
      <c r="B23" s="282"/>
      <c r="C23" s="143" t="s">
        <v>190</v>
      </c>
      <c r="D23" s="143"/>
      <c r="E23" s="143"/>
      <c r="F23" s="183"/>
      <c r="J23" s="181" t="s">
        <v>101</v>
      </c>
      <c r="K23" s="172"/>
      <c r="L23" s="172"/>
      <c r="M23" s="172"/>
      <c r="N23" s="179"/>
      <c r="O23" s="179"/>
      <c r="P23" s="179"/>
      <c r="Q23" s="179"/>
      <c r="R23" s="180"/>
      <c r="S23" s="115"/>
    </row>
    <row r="24" spans="1:19" ht="14.25" customHeight="1">
      <c r="A24" s="279" t="s">
        <v>3</v>
      </c>
      <c r="B24" s="280"/>
      <c r="C24" s="148" t="s">
        <v>4</v>
      </c>
      <c r="D24" s="148"/>
      <c r="E24" s="148"/>
      <c r="F24" s="185"/>
      <c r="J24" s="181" t="s">
        <v>102</v>
      </c>
      <c r="K24" s="172"/>
      <c r="L24" s="172"/>
      <c r="M24" s="172"/>
      <c r="N24" s="179"/>
      <c r="O24" s="179"/>
      <c r="P24" s="179"/>
      <c r="Q24" s="179"/>
      <c r="R24" s="180"/>
      <c r="S24" s="115"/>
    </row>
    <row r="25" spans="1:19" ht="14.25" customHeight="1">
      <c r="A25" s="279" t="s">
        <v>6</v>
      </c>
      <c r="B25" s="280"/>
      <c r="C25" s="148" t="s">
        <v>184</v>
      </c>
      <c r="D25" s="148"/>
      <c r="E25" s="148"/>
      <c r="F25" s="185"/>
      <c r="J25" s="181" t="s">
        <v>103</v>
      </c>
      <c r="K25" s="172"/>
      <c r="L25" s="172"/>
      <c r="M25" s="172"/>
      <c r="N25" s="179"/>
      <c r="O25" s="179"/>
      <c r="P25" s="179"/>
      <c r="Q25" s="179"/>
      <c r="R25" s="180"/>
      <c r="S25" s="115"/>
    </row>
    <row r="26" spans="1:19" ht="14.25" customHeight="1">
      <c r="A26" s="279" t="s">
        <v>8</v>
      </c>
      <c r="B26" s="280"/>
      <c r="C26" s="148" t="s">
        <v>199</v>
      </c>
      <c r="D26" s="148"/>
      <c r="E26" s="148"/>
      <c r="F26" s="185"/>
      <c r="J26" s="181" t="s">
        <v>104</v>
      </c>
      <c r="K26" s="172"/>
      <c r="L26" s="172"/>
      <c r="M26" s="172"/>
      <c r="N26" s="179"/>
      <c r="O26" s="179"/>
      <c r="P26" s="179"/>
      <c r="Q26" s="179"/>
      <c r="R26" s="180"/>
      <c r="S26" s="115"/>
    </row>
    <row r="27" spans="1:19" ht="14.25" customHeight="1">
      <c r="A27" s="279" t="s">
        <v>263</v>
      </c>
      <c r="B27" s="280"/>
      <c r="C27" s="137" t="s">
        <v>267</v>
      </c>
      <c r="D27" s="137"/>
      <c r="E27" s="137"/>
      <c r="F27" s="185"/>
      <c r="J27" s="181" t="s">
        <v>105</v>
      </c>
      <c r="K27" s="172"/>
      <c r="L27" s="172"/>
      <c r="M27" s="172"/>
      <c r="N27" s="179"/>
      <c r="O27" s="179"/>
      <c r="P27" s="179"/>
      <c r="Q27" s="179"/>
      <c r="R27" s="180"/>
      <c r="S27" s="115"/>
    </row>
    <row r="28" spans="1:19" ht="14.25" customHeight="1">
      <c r="A28" s="279" t="s">
        <v>265</v>
      </c>
      <c r="B28" s="280"/>
      <c r="C28" s="137" t="s">
        <v>268</v>
      </c>
      <c r="D28" s="137"/>
      <c r="E28" s="137"/>
      <c r="F28" s="185"/>
      <c r="J28" s="181" t="s">
        <v>106</v>
      </c>
      <c r="K28" s="172"/>
      <c r="L28" s="172"/>
      <c r="M28" s="172"/>
      <c r="N28" s="179"/>
      <c r="O28" s="179"/>
      <c r="P28" s="179"/>
      <c r="Q28" s="179"/>
      <c r="R28" s="180"/>
      <c r="S28" s="115"/>
    </row>
    <row r="29" spans="1:18" ht="14.25" customHeight="1">
      <c r="A29" s="279" t="s">
        <v>264</v>
      </c>
      <c r="B29" s="280"/>
      <c r="C29" s="137" t="s">
        <v>269</v>
      </c>
      <c r="D29" s="137"/>
      <c r="E29" s="137"/>
      <c r="F29" s="185"/>
      <c r="J29" s="181" t="s">
        <v>107</v>
      </c>
      <c r="K29" s="172"/>
      <c r="L29" s="172"/>
      <c r="M29" s="172"/>
      <c r="N29" s="179"/>
      <c r="O29" s="179"/>
      <c r="P29" s="179"/>
      <c r="Q29" s="179"/>
      <c r="R29" s="180"/>
    </row>
    <row r="30" spans="1:18" ht="14.25" customHeight="1">
      <c r="A30" s="279" t="s">
        <v>266</v>
      </c>
      <c r="B30" s="280"/>
      <c r="C30" s="137" t="s">
        <v>270</v>
      </c>
      <c r="D30" s="137"/>
      <c r="E30" s="137"/>
      <c r="F30" s="185"/>
      <c r="J30" s="186" t="s">
        <v>108</v>
      </c>
      <c r="K30" s="187"/>
      <c r="L30" s="187"/>
      <c r="M30" s="187"/>
      <c r="N30" s="188"/>
      <c r="O30" s="188"/>
      <c r="P30" s="188"/>
      <c r="Q30" s="188"/>
      <c r="R30" s="189"/>
    </row>
    <row r="31" spans="1:6" ht="14.25" customHeight="1">
      <c r="A31" s="279" t="s">
        <v>127</v>
      </c>
      <c r="B31" s="280"/>
      <c r="C31" s="137" t="s">
        <v>191</v>
      </c>
      <c r="D31" s="137"/>
      <c r="E31" s="141"/>
      <c r="F31" s="185"/>
    </row>
    <row r="32" spans="1:14" ht="14.25" customHeight="1">
      <c r="A32" s="279" t="s">
        <v>9</v>
      </c>
      <c r="B32" s="280"/>
      <c r="C32" s="137" t="s">
        <v>192</v>
      </c>
      <c r="D32" s="137"/>
      <c r="E32" s="148"/>
      <c r="F32" s="185"/>
      <c r="L32" s="137" t="s">
        <v>1</v>
      </c>
      <c r="M32" s="115"/>
      <c r="N32" s="118"/>
    </row>
    <row r="33" spans="1:15" ht="14.25" customHeight="1">
      <c r="A33" s="147" t="s">
        <v>10</v>
      </c>
      <c r="B33" s="184"/>
      <c r="C33" s="137" t="s">
        <v>193</v>
      </c>
      <c r="D33" s="148"/>
      <c r="E33" s="148"/>
      <c r="F33" s="185"/>
      <c r="L33" s="271" t="s">
        <v>82</v>
      </c>
      <c r="M33" s="272"/>
      <c r="N33" s="190" t="s">
        <v>14</v>
      </c>
      <c r="O33" s="190" t="s">
        <v>156</v>
      </c>
    </row>
    <row r="34" spans="1:15" ht="14.25" customHeight="1">
      <c r="A34" s="147" t="s">
        <v>11</v>
      </c>
      <c r="B34" s="184"/>
      <c r="C34" s="137" t="s">
        <v>194</v>
      </c>
      <c r="D34" s="148"/>
      <c r="E34" s="148"/>
      <c r="F34" s="185"/>
      <c r="L34" s="191" t="s">
        <v>85</v>
      </c>
      <c r="M34" s="192"/>
      <c r="N34" s="193" t="s">
        <v>17</v>
      </c>
      <c r="O34" s="193" t="s">
        <v>151</v>
      </c>
    </row>
    <row r="35" spans="1:15" ht="14.25" customHeight="1">
      <c r="A35" s="147" t="s">
        <v>12</v>
      </c>
      <c r="B35" s="184"/>
      <c r="C35" s="148" t="s">
        <v>206</v>
      </c>
      <c r="D35" s="148"/>
      <c r="E35" s="148"/>
      <c r="F35" s="185"/>
      <c r="L35" s="194" t="s">
        <v>88</v>
      </c>
      <c r="M35" s="195"/>
      <c r="N35" s="196" t="s">
        <v>16</v>
      </c>
      <c r="O35" s="196" t="s">
        <v>148</v>
      </c>
    </row>
    <row r="36" spans="1:15" ht="14.25" customHeight="1">
      <c r="A36" s="147" t="s">
        <v>202</v>
      </c>
      <c r="B36" s="184"/>
      <c r="C36" s="148" t="s">
        <v>207</v>
      </c>
      <c r="D36" s="148"/>
      <c r="E36" s="148"/>
      <c r="F36" s="185"/>
      <c r="L36" s="194" t="s">
        <v>90</v>
      </c>
      <c r="M36" s="195"/>
      <c r="N36" s="196" t="s">
        <v>15</v>
      </c>
      <c r="O36" s="196" t="s">
        <v>146</v>
      </c>
    </row>
    <row r="37" spans="1:15" ht="14.25" customHeight="1">
      <c r="A37" s="160" t="s">
        <v>161</v>
      </c>
      <c r="B37" s="197"/>
      <c r="C37" s="161" t="s">
        <v>162</v>
      </c>
      <c r="D37" s="164"/>
      <c r="E37" s="164"/>
      <c r="F37" s="198"/>
      <c r="L37" s="232" t="s">
        <v>243</v>
      </c>
      <c r="M37" s="199"/>
      <c r="N37" s="200" t="s">
        <v>233</v>
      </c>
      <c r="O37" s="200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2" t="s">
        <v>0</v>
      </c>
      <c r="B41" s="263"/>
      <c r="C41" s="113"/>
      <c r="D41" s="113"/>
      <c r="E41" s="113"/>
      <c r="F41" s="113"/>
      <c r="G41" s="114" t="s">
        <v>187</v>
      </c>
      <c r="H41" s="262" t="s">
        <v>0</v>
      </c>
      <c r="I41" s="263"/>
      <c r="J41" s="113"/>
      <c r="K41" s="113"/>
      <c r="L41" s="113"/>
      <c r="M41" s="113"/>
      <c r="Q41" s="114" t="s">
        <v>195</v>
      </c>
    </row>
    <row r="42" spans="1:15" ht="14.25" customHeight="1">
      <c r="A42" s="201"/>
      <c r="B42" s="201"/>
      <c r="C42" s="113"/>
      <c r="D42" s="113"/>
      <c r="E42" s="113"/>
      <c r="F42" s="113"/>
      <c r="G42" s="114"/>
      <c r="I42" s="201"/>
      <c r="J42" s="201"/>
      <c r="K42" s="113"/>
      <c r="L42" s="113"/>
      <c r="M42" s="113"/>
      <c r="N42" s="113"/>
      <c r="O42" s="114"/>
    </row>
    <row r="43" spans="1:15" ht="14.25" customHeight="1">
      <c r="A43" s="201"/>
      <c r="B43" s="201"/>
      <c r="C43" s="113"/>
      <c r="D43" s="113"/>
      <c r="E43" s="113"/>
      <c r="F43" s="113"/>
      <c r="G43" s="114"/>
      <c r="I43" s="201"/>
      <c r="J43" s="201"/>
      <c r="K43" s="113"/>
      <c r="L43" s="113"/>
      <c r="M43" s="113"/>
      <c r="N43" s="113"/>
      <c r="O43" s="114"/>
    </row>
    <row r="44" spans="4:6" ht="13.5" customHeight="1" thickBot="1">
      <c r="D44" s="125"/>
      <c r="E44" s="125"/>
      <c r="F44" s="125"/>
    </row>
    <row r="45" spans="8:16" ht="12" customHeight="1" thickBot="1">
      <c r="H45" s="289" t="s">
        <v>13</v>
      </c>
      <c r="I45" s="290"/>
      <c r="J45" s="290"/>
      <c r="K45" s="291"/>
      <c r="L45" s="291"/>
      <c r="M45" s="291"/>
      <c r="N45" s="291"/>
      <c r="O45" s="291"/>
      <c r="P45" s="292"/>
    </row>
    <row r="46" spans="8:16" ht="12" thickBot="1">
      <c r="H46" s="202" t="s">
        <v>14</v>
      </c>
      <c r="I46" s="285" t="s">
        <v>233</v>
      </c>
      <c r="J46" s="286"/>
      <c r="K46" s="293" t="s">
        <v>15</v>
      </c>
      <c r="L46" s="268"/>
      <c r="M46" s="295" t="s">
        <v>16</v>
      </c>
      <c r="N46" s="296"/>
      <c r="O46" s="267" t="s">
        <v>17</v>
      </c>
      <c r="P46" s="268"/>
    </row>
    <row r="47" spans="1:16" ht="12.75" customHeight="1">
      <c r="A47" s="248" t="s">
        <v>138</v>
      </c>
      <c r="B47" s="249"/>
      <c r="C47" s="249"/>
      <c r="D47" s="249"/>
      <c r="E47" s="249"/>
      <c r="F47" s="249"/>
      <c r="G47" s="250"/>
      <c r="H47" s="287" t="s">
        <v>18</v>
      </c>
      <c r="I47" s="283" t="s">
        <v>272</v>
      </c>
      <c r="J47" s="284"/>
      <c r="K47" s="294" t="s">
        <v>147</v>
      </c>
      <c r="L47" s="270"/>
      <c r="M47" s="269" t="s">
        <v>149</v>
      </c>
      <c r="N47" s="270"/>
      <c r="O47" s="269" t="s">
        <v>150</v>
      </c>
      <c r="P47" s="270"/>
    </row>
    <row r="48" spans="1:16" ht="13.5" customHeight="1" thickBot="1">
      <c r="A48" s="251"/>
      <c r="B48" s="252"/>
      <c r="C48" s="252"/>
      <c r="D48" s="252"/>
      <c r="E48" s="252"/>
      <c r="F48" s="252"/>
      <c r="G48" s="253"/>
      <c r="H48" s="288"/>
      <c r="I48" s="257" t="s">
        <v>145</v>
      </c>
      <c r="J48" s="261"/>
      <c r="K48" s="297" t="s">
        <v>146</v>
      </c>
      <c r="L48" s="241"/>
      <c r="M48" s="243" t="s">
        <v>148</v>
      </c>
      <c r="N48" s="241"/>
      <c r="O48" s="243" t="s">
        <v>151</v>
      </c>
      <c r="P48" s="241"/>
    </row>
    <row r="49" spans="1:17" s="204" customFormat="1" ht="13.5" customHeight="1">
      <c r="A49" s="238" t="s">
        <v>140</v>
      </c>
      <c r="B49" s="256" t="s">
        <v>139</v>
      </c>
      <c r="C49" s="258" t="s">
        <v>14</v>
      </c>
      <c r="D49" s="260" t="s">
        <v>19</v>
      </c>
      <c r="E49" s="244" t="s">
        <v>201</v>
      </c>
      <c r="F49" s="244" t="s">
        <v>230</v>
      </c>
      <c r="G49" s="244" t="s">
        <v>203</v>
      </c>
      <c r="H49" s="203"/>
      <c r="I49" s="246" t="s">
        <v>197</v>
      </c>
      <c r="J49" s="246" t="s">
        <v>144</v>
      </c>
      <c r="K49" s="242" t="s">
        <v>197</v>
      </c>
      <c r="L49" s="240" t="s">
        <v>144</v>
      </c>
      <c r="M49" s="242" t="s">
        <v>197</v>
      </c>
      <c r="N49" s="240" t="s">
        <v>144</v>
      </c>
      <c r="O49" s="242" t="s">
        <v>197</v>
      </c>
      <c r="P49" s="240" t="s">
        <v>144</v>
      </c>
      <c r="Q49" s="236" t="s">
        <v>20</v>
      </c>
    </row>
    <row r="50" spans="1:17" s="204" customFormat="1" ht="13.5" customHeight="1" thickBot="1">
      <c r="A50" s="239"/>
      <c r="B50" s="257"/>
      <c r="C50" s="259"/>
      <c r="D50" s="261"/>
      <c r="E50" s="245"/>
      <c r="F50" s="245"/>
      <c r="G50" s="245"/>
      <c r="H50" s="205"/>
      <c r="I50" s="247"/>
      <c r="J50" s="247"/>
      <c r="K50" s="243"/>
      <c r="L50" s="241"/>
      <c r="M50" s="243"/>
      <c r="N50" s="241"/>
      <c r="O50" s="243"/>
      <c r="P50" s="241"/>
      <c r="Q50" s="237"/>
    </row>
    <row r="51" spans="1:17" ht="11.25">
      <c r="A51" s="206" t="s">
        <v>21</v>
      </c>
      <c r="B51" s="207" t="s">
        <v>21</v>
      </c>
      <c r="C51" s="208" t="s">
        <v>178</v>
      </c>
      <c r="D51" s="209">
        <v>11</v>
      </c>
      <c r="E51" s="209"/>
      <c r="F51" s="210"/>
      <c r="G51" s="211"/>
      <c r="H51" s="205"/>
      <c r="I51" s="211"/>
      <c r="J51" s="211"/>
      <c r="K51" s="212"/>
      <c r="L51" s="213"/>
      <c r="M51" s="212"/>
      <c r="N51" s="213"/>
      <c r="O51" s="212"/>
      <c r="P51" s="213"/>
      <c r="Q51" s="211"/>
    </row>
    <row r="52" spans="1:17" ht="11.25">
      <c r="A52" s="214" t="s">
        <v>23</v>
      </c>
      <c r="B52" s="215" t="s">
        <v>22</v>
      </c>
      <c r="C52" s="216" t="s">
        <v>171</v>
      </c>
      <c r="D52" s="217">
        <v>10</v>
      </c>
      <c r="E52" s="217"/>
      <c r="F52" s="218"/>
      <c r="G52" s="219"/>
      <c r="H52" s="205"/>
      <c r="I52" s="219"/>
      <c r="J52" s="219"/>
      <c r="K52" s="220"/>
      <c r="L52" s="221"/>
      <c r="M52" s="220"/>
      <c r="N52" s="221"/>
      <c r="O52" s="220"/>
      <c r="P52" s="221"/>
      <c r="Q52" s="219"/>
    </row>
    <row r="53" spans="1:17" ht="22.5">
      <c r="A53" s="214" t="s">
        <v>208</v>
      </c>
      <c r="B53" s="215" t="s">
        <v>219</v>
      </c>
      <c r="C53" s="216" t="s">
        <v>209</v>
      </c>
      <c r="D53" s="217">
        <v>9</v>
      </c>
      <c r="E53" s="217"/>
      <c r="F53" s="218"/>
      <c r="G53" s="219"/>
      <c r="H53" s="205"/>
      <c r="I53" s="219"/>
      <c r="J53" s="219"/>
      <c r="K53" s="220"/>
      <c r="L53" s="221"/>
      <c r="M53" s="220"/>
      <c r="N53" s="221"/>
      <c r="O53" s="220"/>
      <c r="P53" s="221"/>
      <c r="Q53" s="219"/>
    </row>
    <row r="54" spans="1:17" ht="22.5">
      <c r="A54" s="214" t="s">
        <v>210</v>
      </c>
      <c r="B54" s="215" t="s">
        <v>216</v>
      </c>
      <c r="C54" s="222" t="s">
        <v>213</v>
      </c>
      <c r="D54" s="217">
        <v>8</v>
      </c>
      <c r="E54" s="217"/>
      <c r="F54" s="218"/>
      <c r="G54" s="219"/>
      <c r="H54" s="205"/>
      <c r="I54" s="219"/>
      <c r="J54" s="219"/>
      <c r="K54" s="220"/>
      <c r="L54" s="221"/>
      <c r="M54" s="220"/>
      <c r="N54" s="221"/>
      <c r="O54" s="220"/>
      <c r="P54" s="221"/>
      <c r="Q54" s="219"/>
    </row>
    <row r="55" spans="1:17" ht="33.75">
      <c r="A55" s="214" t="s">
        <v>26</v>
      </c>
      <c r="B55" s="215" t="s">
        <v>25</v>
      </c>
      <c r="C55" s="222" t="s">
        <v>172</v>
      </c>
      <c r="D55" s="217">
        <v>7</v>
      </c>
      <c r="E55" s="217"/>
      <c r="F55" s="218"/>
      <c r="G55" s="219"/>
      <c r="H55" s="205"/>
      <c r="I55" s="219"/>
      <c r="J55" s="219"/>
      <c r="K55" s="220"/>
      <c r="L55" s="221"/>
      <c r="M55" s="220"/>
      <c r="N55" s="221"/>
      <c r="O55" s="220"/>
      <c r="P55" s="221"/>
      <c r="Q55" s="219"/>
    </row>
    <row r="56" spans="1:17" ht="33.75">
      <c r="A56" s="214" t="s">
        <v>24</v>
      </c>
      <c r="B56" s="215" t="s">
        <v>217</v>
      </c>
      <c r="C56" s="222" t="s">
        <v>214</v>
      </c>
      <c r="D56" s="217">
        <v>6</v>
      </c>
      <c r="E56" s="217"/>
      <c r="F56" s="218"/>
      <c r="G56" s="219"/>
      <c r="H56" s="205"/>
      <c r="I56" s="219"/>
      <c r="J56" s="219"/>
      <c r="K56" s="220"/>
      <c r="L56" s="221"/>
      <c r="M56" s="220"/>
      <c r="N56" s="221"/>
      <c r="O56" s="220"/>
      <c r="P56" s="221"/>
      <c r="Q56" s="219"/>
    </row>
    <row r="57" spans="1:17" ht="22.5">
      <c r="A57" s="214" t="s">
        <v>27</v>
      </c>
      <c r="B57" s="215" t="s">
        <v>158</v>
      </c>
      <c r="C57" s="216" t="s">
        <v>173</v>
      </c>
      <c r="D57" s="217">
        <v>5</v>
      </c>
      <c r="E57" s="217"/>
      <c r="F57" s="218"/>
      <c r="G57" s="219"/>
      <c r="H57" s="205"/>
      <c r="I57" s="219"/>
      <c r="J57" s="219"/>
      <c r="K57" s="220"/>
      <c r="L57" s="221"/>
      <c r="M57" s="220"/>
      <c r="N57" s="221"/>
      <c r="O57" s="220"/>
      <c r="P57" s="221"/>
      <c r="Q57" s="219"/>
    </row>
    <row r="58" spans="1:17" ht="22.5">
      <c r="A58" s="214" t="s">
        <v>29</v>
      </c>
      <c r="B58" s="215" t="s">
        <v>28</v>
      </c>
      <c r="C58" s="216" t="s">
        <v>174</v>
      </c>
      <c r="D58" s="217">
        <v>4</v>
      </c>
      <c r="E58" s="217"/>
      <c r="F58" s="218"/>
      <c r="G58" s="219"/>
      <c r="H58" s="205"/>
      <c r="I58" s="219"/>
      <c r="J58" s="219"/>
      <c r="K58" s="220"/>
      <c r="L58" s="221"/>
      <c r="M58" s="220"/>
      <c r="N58" s="221"/>
      <c r="O58" s="220"/>
      <c r="P58" s="221"/>
      <c r="Q58" s="219"/>
    </row>
    <row r="59" spans="1:17" ht="22.5">
      <c r="A59" s="214" t="s">
        <v>211</v>
      </c>
      <c r="B59" s="215" t="s">
        <v>159</v>
      </c>
      <c r="C59" s="216" t="s">
        <v>175</v>
      </c>
      <c r="D59" s="217">
        <v>3</v>
      </c>
      <c r="E59" s="217"/>
      <c r="F59" s="218"/>
      <c r="G59" s="219"/>
      <c r="H59" s="205"/>
      <c r="I59" s="219"/>
      <c r="J59" s="219"/>
      <c r="K59" s="220"/>
      <c r="L59" s="221"/>
      <c r="M59" s="220"/>
      <c r="N59" s="221"/>
      <c r="O59" s="220"/>
      <c r="P59" s="221"/>
      <c r="Q59" s="219"/>
    </row>
    <row r="60" spans="1:17" ht="11.25">
      <c r="A60" s="214" t="s">
        <v>212</v>
      </c>
      <c r="B60" s="215" t="s">
        <v>30</v>
      </c>
      <c r="C60" s="216" t="s">
        <v>176</v>
      </c>
      <c r="D60" s="217">
        <v>2</v>
      </c>
      <c r="E60" s="217"/>
      <c r="F60" s="218"/>
      <c r="G60" s="219"/>
      <c r="H60" s="205"/>
      <c r="I60" s="219"/>
      <c r="J60" s="219"/>
      <c r="K60" s="220"/>
      <c r="L60" s="221"/>
      <c r="M60" s="220"/>
      <c r="N60" s="221"/>
      <c r="O60" s="220"/>
      <c r="P60" s="221"/>
      <c r="Q60" s="219"/>
    </row>
    <row r="61" spans="1:17" ht="11.25">
      <c r="A61" s="214" t="s">
        <v>136</v>
      </c>
      <c r="B61" s="215" t="s">
        <v>136</v>
      </c>
      <c r="C61" s="216" t="s">
        <v>177</v>
      </c>
      <c r="D61" s="217">
        <v>1</v>
      </c>
      <c r="E61" s="217"/>
      <c r="F61" s="218"/>
      <c r="G61" s="219"/>
      <c r="H61" s="205"/>
      <c r="I61" s="219"/>
      <c r="J61" s="219"/>
      <c r="K61" s="220"/>
      <c r="L61" s="221"/>
      <c r="M61" s="220"/>
      <c r="N61" s="221"/>
      <c r="O61" s="220"/>
      <c r="P61" s="221"/>
      <c r="Q61" s="219"/>
    </row>
    <row r="62" spans="1:17" ht="45.75" thickBot="1">
      <c r="A62" s="223" t="s">
        <v>137</v>
      </c>
      <c r="B62" s="224" t="s">
        <v>218</v>
      </c>
      <c r="C62" s="225" t="s">
        <v>215</v>
      </c>
      <c r="D62" s="226">
        <v>0</v>
      </c>
      <c r="E62" s="226"/>
      <c r="F62" s="227"/>
      <c r="G62" s="228"/>
      <c r="H62" s="205"/>
      <c r="I62" s="228"/>
      <c r="J62" s="228"/>
      <c r="K62" s="229"/>
      <c r="L62" s="230"/>
      <c r="M62" s="229"/>
      <c r="N62" s="230"/>
      <c r="O62" s="229"/>
      <c r="P62" s="230"/>
      <c r="Q62" s="228"/>
    </row>
    <row r="63" spans="8:16" ht="27.75" customHeight="1" thickBot="1">
      <c r="H63" s="231" t="s">
        <v>20</v>
      </c>
      <c r="I63" s="254"/>
      <c r="J63" s="255"/>
      <c r="K63" s="254"/>
      <c r="L63" s="255"/>
      <c r="M63" s="254"/>
      <c r="N63" s="255"/>
      <c r="O63" s="254"/>
      <c r="P63" s="255"/>
    </row>
    <row r="64" ht="11.25">
      <c r="H64" s="118"/>
    </row>
    <row r="65" spans="11:19" s="118" customFormat="1" ht="11.25">
      <c r="K65" s="115"/>
      <c r="L65" s="115"/>
      <c r="M65" s="115"/>
      <c r="N65" s="115"/>
      <c r="O65" s="115"/>
      <c r="P65" s="115"/>
      <c r="Q65" s="115"/>
      <c r="R65" s="115"/>
      <c r="S65" s="115"/>
    </row>
    <row r="66" spans="11:19" s="118" customFormat="1" ht="11.25">
      <c r="K66" s="115"/>
      <c r="L66" s="115"/>
      <c r="M66" s="115"/>
      <c r="N66" s="115"/>
      <c r="O66" s="115"/>
      <c r="P66" s="115"/>
      <c r="Q66" s="115"/>
      <c r="R66" s="115"/>
      <c r="S66" s="115"/>
    </row>
    <row r="67" spans="11:19" s="118" customFormat="1" ht="11.25">
      <c r="K67" s="115"/>
      <c r="L67" s="115"/>
      <c r="M67" s="115"/>
      <c r="N67" s="115"/>
      <c r="O67" s="115"/>
      <c r="P67" s="115"/>
      <c r="Q67" s="115"/>
      <c r="R67" s="115"/>
      <c r="S67" s="115"/>
    </row>
    <row r="68" spans="11:19" s="118" customFormat="1" ht="11.25">
      <c r="K68" s="115"/>
      <c r="L68" s="115"/>
      <c r="M68" s="115"/>
      <c r="N68" s="115"/>
      <c r="O68" s="115"/>
      <c r="P68" s="115"/>
      <c r="Q68" s="115"/>
      <c r="R68" s="115"/>
      <c r="S68" s="115"/>
    </row>
    <row r="69" spans="11:19" s="118" customFormat="1" ht="11.25">
      <c r="K69" s="115"/>
      <c r="L69" s="115"/>
      <c r="M69" s="115"/>
      <c r="N69" s="115"/>
      <c r="O69" s="115"/>
      <c r="P69" s="115"/>
      <c r="Q69" s="115"/>
      <c r="R69" s="115"/>
      <c r="S69" s="115"/>
    </row>
    <row r="70" spans="11:19" s="118" customFormat="1" ht="11.25">
      <c r="K70" s="115"/>
      <c r="L70" s="115"/>
      <c r="M70" s="115"/>
      <c r="N70" s="115"/>
      <c r="O70" s="115"/>
      <c r="P70" s="115"/>
      <c r="Q70" s="115"/>
      <c r="R70" s="115"/>
      <c r="S70" s="115"/>
    </row>
    <row r="71" spans="11:19" s="118" customFormat="1" ht="11.25">
      <c r="K71" s="115"/>
      <c r="L71" s="115"/>
      <c r="M71" s="115"/>
      <c r="N71" s="115"/>
      <c r="O71" s="115"/>
      <c r="P71" s="115"/>
      <c r="Q71" s="115"/>
      <c r="R71" s="115"/>
      <c r="S71" s="115"/>
    </row>
    <row r="72" spans="11:19" s="118" customFormat="1" ht="11.25">
      <c r="K72" s="115"/>
      <c r="L72" s="115"/>
      <c r="M72" s="115"/>
      <c r="N72" s="115"/>
      <c r="O72" s="115"/>
      <c r="P72" s="115"/>
      <c r="Q72" s="115"/>
      <c r="R72" s="115"/>
      <c r="S72" s="115"/>
    </row>
    <row r="73" spans="11:19" s="118" customFormat="1" ht="11.25">
      <c r="K73" s="115"/>
      <c r="L73" s="115"/>
      <c r="M73" s="115"/>
      <c r="N73" s="115"/>
      <c r="O73" s="115"/>
      <c r="P73" s="115"/>
      <c r="Q73" s="115"/>
      <c r="R73" s="115"/>
      <c r="S73" s="115"/>
    </row>
    <row r="74" spans="11:19" s="118" customFormat="1" ht="11.25">
      <c r="K74" s="115"/>
      <c r="L74" s="115"/>
      <c r="M74" s="115"/>
      <c r="N74" s="115"/>
      <c r="O74" s="115"/>
      <c r="P74" s="115"/>
      <c r="Q74" s="115"/>
      <c r="R74" s="115"/>
      <c r="S74" s="115"/>
    </row>
    <row r="75" spans="11:19" s="118" customFormat="1" ht="11.25">
      <c r="K75" s="115"/>
      <c r="L75" s="115"/>
      <c r="M75" s="115"/>
      <c r="N75" s="115"/>
      <c r="O75" s="115"/>
      <c r="P75" s="115"/>
      <c r="Q75" s="115"/>
      <c r="R75" s="115"/>
      <c r="S75" s="115"/>
    </row>
    <row r="76" spans="11:19" s="118" customFormat="1" ht="11.25">
      <c r="K76" s="115"/>
      <c r="L76" s="115"/>
      <c r="M76" s="115"/>
      <c r="N76" s="115"/>
      <c r="O76" s="115"/>
      <c r="P76" s="115"/>
      <c r="Q76" s="115"/>
      <c r="R76" s="115"/>
      <c r="S76" s="115"/>
    </row>
    <row r="77" s="133" customFormat="1" ht="11.25"/>
    <row r="78" spans="11:17" ht="11.25">
      <c r="K78" s="170"/>
      <c r="L78" s="170"/>
      <c r="M78" s="170"/>
      <c r="N78" s="170"/>
      <c r="O78" s="170"/>
      <c r="P78" s="170"/>
      <c r="Q78" s="170"/>
    </row>
    <row r="79" spans="11:17" s="118" customFormat="1" ht="11.25">
      <c r="K79" s="115"/>
      <c r="L79" s="115"/>
      <c r="M79" s="115"/>
      <c r="N79" s="115"/>
      <c r="O79" s="115"/>
      <c r="P79" s="115"/>
      <c r="Q79" s="115"/>
    </row>
    <row r="80" spans="11:17" s="118" customFormat="1" ht="11.25">
      <c r="K80" s="115"/>
      <c r="L80" s="115"/>
      <c r="M80" s="115"/>
      <c r="N80" s="115"/>
      <c r="O80" s="115"/>
      <c r="P80" s="115"/>
      <c r="Q80" s="115"/>
    </row>
    <row r="81" spans="11:17" s="118" customFormat="1" ht="11.25">
      <c r="K81" s="115"/>
      <c r="L81" s="115"/>
      <c r="M81" s="115"/>
      <c r="N81" s="115"/>
      <c r="O81" s="115"/>
      <c r="P81" s="115"/>
      <c r="Q81" s="115"/>
    </row>
    <row r="82" spans="11:17" s="118" customFormat="1" ht="11.25">
      <c r="K82" s="115"/>
      <c r="L82" s="115"/>
      <c r="M82" s="115"/>
      <c r="N82" s="115"/>
      <c r="O82" s="115"/>
      <c r="P82" s="115"/>
      <c r="Q82" s="115"/>
    </row>
    <row r="83" spans="11:17" s="118" customFormat="1" ht="11.25">
      <c r="K83" s="115"/>
      <c r="L83" s="115"/>
      <c r="M83" s="115"/>
      <c r="N83" s="115"/>
      <c r="O83" s="115"/>
      <c r="P83" s="115"/>
      <c r="Q83" s="115"/>
    </row>
    <row r="84" spans="11:17" s="118" customFormat="1" ht="11.25">
      <c r="K84" s="115"/>
      <c r="L84" s="115"/>
      <c r="M84" s="115"/>
      <c r="N84" s="115"/>
      <c r="O84" s="115"/>
      <c r="P84" s="115"/>
      <c r="Q84" s="115"/>
    </row>
    <row r="85" spans="11:17" s="118" customFormat="1" ht="11.25">
      <c r="K85" s="115"/>
      <c r="L85" s="115"/>
      <c r="M85" s="115"/>
      <c r="N85" s="115"/>
      <c r="O85" s="115"/>
      <c r="P85" s="115"/>
      <c r="Q85" s="115"/>
    </row>
    <row r="86" spans="11:17" s="118" customFormat="1" ht="11.25">
      <c r="K86" s="115"/>
      <c r="L86" s="115"/>
      <c r="M86" s="115"/>
      <c r="N86" s="115"/>
      <c r="O86" s="115"/>
      <c r="P86" s="115"/>
      <c r="Q86" s="115"/>
    </row>
    <row r="87" spans="11:17" s="118" customFormat="1" ht="11.25">
      <c r="K87" s="115"/>
      <c r="L87" s="115"/>
      <c r="M87" s="115"/>
      <c r="N87" s="115"/>
      <c r="O87" s="115"/>
      <c r="P87" s="115"/>
      <c r="Q87" s="115"/>
    </row>
    <row r="88" spans="11:17" s="118" customFormat="1" ht="11.25">
      <c r="K88" s="115"/>
      <c r="L88" s="115"/>
      <c r="M88" s="115"/>
      <c r="N88" s="115"/>
      <c r="O88" s="115"/>
      <c r="P88" s="115"/>
      <c r="Q88" s="115"/>
    </row>
    <row r="89" spans="11:17" s="118" customFormat="1" ht="11.25">
      <c r="K89" s="115"/>
      <c r="L89" s="115"/>
      <c r="M89" s="115"/>
      <c r="N89" s="115"/>
      <c r="O89" s="115"/>
      <c r="P89" s="115"/>
      <c r="Q89" s="115"/>
    </row>
    <row r="90" spans="11:17" s="118" customFormat="1" ht="11.25">
      <c r="K90" s="115"/>
      <c r="L90" s="115"/>
      <c r="M90" s="115"/>
      <c r="N90" s="115"/>
      <c r="O90" s="115"/>
      <c r="P90" s="115"/>
      <c r="Q90" s="115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N52" sqref="N52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9" t="s">
        <v>31</v>
      </c>
      <c r="B1" s="320"/>
      <c r="C1" s="1"/>
      <c r="D1" s="1"/>
      <c r="E1" s="1"/>
      <c r="F1" s="1"/>
      <c r="G1" s="1"/>
      <c r="R1" s="98" t="s">
        <v>32</v>
      </c>
      <c r="S1" s="99" t="s">
        <v>33</v>
      </c>
      <c r="T1" s="99" t="s">
        <v>34</v>
      </c>
      <c r="U1" s="99" t="s">
        <v>35</v>
      </c>
      <c r="V1" s="99" t="s">
        <v>179</v>
      </c>
      <c r="W1" s="99" t="s">
        <v>36</v>
      </c>
      <c r="X1" s="99" t="s">
        <v>241</v>
      </c>
      <c r="Y1" s="100" t="s">
        <v>245</v>
      </c>
    </row>
    <row r="2" spans="1:25" s="5" customFormat="1" ht="12">
      <c r="A2" s="322"/>
      <c r="B2" s="322"/>
      <c r="C2" s="322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1"/>
      <c r="G4" s="331" t="s">
        <v>163</v>
      </c>
      <c r="R4" s="102" t="s">
        <v>37</v>
      </c>
      <c r="S4" s="103" t="s">
        <v>38</v>
      </c>
      <c r="T4" s="8">
        <v>2</v>
      </c>
      <c r="U4" s="103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4"/>
      <c r="G5" s="332"/>
      <c r="R5" s="102" t="s">
        <v>40</v>
      </c>
      <c r="S5" s="103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4"/>
      <c r="G6" s="332"/>
      <c r="R6" s="102" t="s">
        <v>43</v>
      </c>
      <c r="S6" s="103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4"/>
      <c r="G7" s="332"/>
      <c r="R7" s="102" t="s">
        <v>45</v>
      </c>
      <c r="S7" s="103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4"/>
      <c r="G8" s="332"/>
      <c r="R8" s="102" t="s">
        <v>47</v>
      </c>
      <c r="S8" s="103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4"/>
      <c r="G9" s="332"/>
      <c r="H9" s="323" t="s">
        <v>254</v>
      </c>
      <c r="I9" s="324"/>
      <c r="R9" s="102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4"/>
      <c r="G10" s="332"/>
      <c r="H10" s="325"/>
      <c r="I10" s="326"/>
      <c r="R10" s="102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4"/>
      <c r="G11" s="332"/>
      <c r="H11" s="325"/>
      <c r="I11" s="326"/>
      <c r="R11" s="102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4"/>
      <c r="G12" s="332"/>
      <c r="H12" s="325"/>
      <c r="I12" s="326"/>
      <c r="R12" s="102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5"/>
      <c r="G13" s="333"/>
      <c r="H13" s="327"/>
      <c r="I13" s="328"/>
      <c r="R13" s="102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1"/>
      <c r="G14" s="331" t="s">
        <v>180</v>
      </c>
      <c r="R14" s="102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4"/>
      <c r="G15" s="332"/>
      <c r="R15" s="102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4"/>
      <c r="G16" s="332"/>
      <c r="R16" s="102" t="s">
        <v>64</v>
      </c>
      <c r="S16" s="106"/>
      <c r="T16" s="106"/>
      <c r="U16" s="106"/>
      <c r="V16" s="106"/>
      <c r="W16" s="106"/>
      <c r="X16" s="106"/>
      <c r="Y16" s="107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4"/>
      <c r="G17" s="332"/>
      <c r="R17" s="102" t="s">
        <v>65</v>
      </c>
      <c r="S17" s="108"/>
      <c r="T17" s="108"/>
      <c r="U17" s="108"/>
      <c r="V17" s="108"/>
      <c r="W17" s="108"/>
      <c r="X17" s="108"/>
      <c r="Y17" s="109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4"/>
      <c r="G18" s="332"/>
      <c r="R18" s="102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5"/>
      <c r="G19" s="333"/>
      <c r="R19" s="102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2" t="s">
        <v>68</v>
      </c>
      <c r="S20" s="110"/>
      <c r="T20" s="110"/>
      <c r="U20" s="110"/>
      <c r="V20" s="110"/>
      <c r="W20" s="110"/>
      <c r="X20" s="110"/>
      <c r="Y20" s="111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2" t="s">
        <v>69</v>
      </c>
      <c r="S21" s="110"/>
      <c r="T21" s="110"/>
      <c r="U21" s="110"/>
      <c r="V21" s="110"/>
      <c r="W21" s="110"/>
      <c r="X21" s="110"/>
      <c r="Y21" s="111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2" t="s">
        <v>70</v>
      </c>
      <c r="S22" s="110"/>
      <c r="T22" s="110"/>
      <c r="U22" s="110"/>
      <c r="V22" s="110"/>
      <c r="W22" s="110"/>
      <c r="X22" s="110"/>
      <c r="Y22" s="111"/>
    </row>
    <row r="23" spans="1:25" s="15" customFormat="1" ht="14.25">
      <c r="A23" s="16" t="s">
        <v>273</v>
      </c>
      <c r="B23" s="16">
        <v>5098800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 t="s">
        <v>278</v>
      </c>
      <c r="J23" s="16" t="s">
        <v>279</v>
      </c>
      <c r="K23" s="44"/>
      <c r="L23" s="44"/>
      <c r="M23" s="44"/>
      <c r="N23" s="44"/>
      <c r="O23" s="235">
        <v>5.425</v>
      </c>
      <c r="P23" s="44">
        <v>103</v>
      </c>
      <c r="R23" s="102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233">
        <v>731332</v>
      </c>
      <c r="H24" s="234">
        <v>6399120</v>
      </c>
      <c r="K24" s="97">
        <v>731402</v>
      </c>
      <c r="L24" s="97">
        <v>6398922</v>
      </c>
      <c r="M24" s="97">
        <v>731349</v>
      </c>
      <c r="N24" s="97">
        <v>6399010</v>
      </c>
      <c r="R24" s="102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9" t="s">
        <v>185</v>
      </c>
      <c r="B25" s="321"/>
      <c r="C25" s="320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9" t="s">
        <v>143</v>
      </c>
      <c r="H32" s="321"/>
      <c r="I32" s="321"/>
      <c r="J32" s="320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5098800</v>
      </c>
      <c r="B39" s="95" t="str">
        <f>C23</f>
        <v>LA TRUYERE</v>
      </c>
      <c r="C39" s="112" t="str">
        <f>D23</f>
        <v>LA TRUYERE à SERVERETTE</v>
      </c>
      <c r="D39" s="43" t="s">
        <v>280</v>
      </c>
      <c r="E39" s="44" t="s">
        <v>281</v>
      </c>
      <c r="F39" s="45" t="s">
        <v>164</v>
      </c>
      <c r="G39" s="89" t="s">
        <v>178</v>
      </c>
      <c r="H39" s="87"/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1</v>
      </c>
      <c r="I40" s="87" t="s">
        <v>283</v>
      </c>
      <c r="R40" s="86"/>
      <c r="S40" s="86"/>
      <c r="T40" s="6"/>
      <c r="U40" s="6"/>
    </row>
    <row r="41" spans="1:21" ht="14.25">
      <c r="A41" s="313"/>
      <c r="B41" s="314"/>
      <c r="C41" s="314"/>
      <c r="D41" s="314"/>
      <c r="E41" s="315"/>
      <c r="F41" s="45" t="s">
        <v>220</v>
      </c>
      <c r="G41" s="89" t="s">
        <v>209</v>
      </c>
      <c r="H41" s="87">
        <v>1</v>
      </c>
      <c r="I41" s="87" t="s">
        <v>283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283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20</v>
      </c>
      <c r="I43" s="87" t="s">
        <v>284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/>
      <c r="I44" s="87"/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35</v>
      </c>
      <c r="I45" s="87" t="s">
        <v>284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1</v>
      </c>
      <c r="I46" s="87" t="s">
        <v>283</v>
      </c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1</v>
      </c>
      <c r="I47" s="87" t="s">
        <v>283</v>
      </c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25</v>
      </c>
      <c r="I48" s="87" t="s">
        <v>284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1</v>
      </c>
      <c r="I49" s="87" t="s">
        <v>283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14</v>
      </c>
      <c r="I50" s="87" t="s">
        <v>284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9" t="s">
        <v>78</v>
      </c>
      <c r="B52" s="321"/>
      <c r="C52" s="321"/>
      <c r="D52" s="321"/>
      <c r="E52" s="320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5098800</v>
      </c>
      <c r="B66" s="60" t="str">
        <f>D39</f>
        <v> 20/09/2017</v>
      </c>
      <c r="C66" s="61" t="s">
        <v>97</v>
      </c>
      <c r="D66" s="62" t="s">
        <v>171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5098800</v>
      </c>
      <c r="B67" s="72" t="str">
        <f>+B$66</f>
        <v> 20/09/2017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5098800</v>
      </c>
      <c r="B68" s="72" t="str">
        <f aca="true" t="shared" si="1" ref="B68:B77">+B$66</f>
        <v> 20/09/2017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5098800</v>
      </c>
      <c r="B69" s="72" t="str">
        <f t="shared" si="1"/>
        <v> 20/09/2017</v>
      </c>
      <c r="C69" s="61" t="s">
        <v>100</v>
      </c>
      <c r="D69" s="63" t="s">
        <v>174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5098800</v>
      </c>
      <c r="B70" s="72" t="str">
        <f t="shared" si="1"/>
        <v> 20/09/2017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5098800</v>
      </c>
      <c r="B71" s="72" t="str">
        <f t="shared" si="1"/>
        <v> 20/09/2017</v>
      </c>
      <c r="C71" s="61" t="s">
        <v>102</v>
      </c>
      <c r="D71" s="63" t="s">
        <v>173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5098800</v>
      </c>
      <c r="B72" s="72" t="str">
        <f t="shared" si="1"/>
        <v> 20/09/2017</v>
      </c>
      <c r="C72" s="61" t="s">
        <v>103</v>
      </c>
      <c r="D72" s="63" t="s">
        <v>176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5098800</v>
      </c>
      <c r="B73" s="72" t="str">
        <f t="shared" si="1"/>
        <v> 20/09/2017</v>
      </c>
      <c r="C73" s="61" t="s">
        <v>104</v>
      </c>
      <c r="D73" s="63" t="s">
        <v>215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5098800</v>
      </c>
      <c r="B74" s="72" t="str">
        <f t="shared" si="1"/>
        <v> 20/09/2017</v>
      </c>
      <c r="C74" s="61" t="s">
        <v>105</v>
      </c>
      <c r="D74" s="63" t="s">
        <v>173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5098800</v>
      </c>
      <c r="B75" s="72" t="str">
        <f t="shared" si="1"/>
        <v> 20/09/2017</v>
      </c>
      <c r="C75" s="61" t="s">
        <v>106</v>
      </c>
      <c r="D75" s="63" t="s">
        <v>173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5098800</v>
      </c>
      <c r="B76" s="72" t="str">
        <f t="shared" si="1"/>
        <v> 20/09/2017</v>
      </c>
      <c r="C76" s="61" t="s">
        <v>107</v>
      </c>
      <c r="D76" s="63" t="s">
        <v>176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5098800</v>
      </c>
      <c r="B77" s="72" t="str">
        <f t="shared" si="1"/>
        <v> 20/09/2017</v>
      </c>
      <c r="C77" s="61" t="s">
        <v>108</v>
      </c>
      <c r="D77" s="63" t="s">
        <v>172</v>
      </c>
      <c r="E77" s="63" t="s">
        <v>16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9" t="s">
        <v>109</v>
      </c>
      <c r="B79" s="320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9" t="s">
        <v>114</v>
      </c>
      <c r="F86" s="329"/>
      <c r="G86" s="329"/>
      <c r="H86" s="330" t="s">
        <v>157</v>
      </c>
      <c r="I86" s="330"/>
      <c r="J86" s="330"/>
      <c r="K86" s="330"/>
      <c r="L86" s="330"/>
      <c r="M86" s="330"/>
      <c r="N86" s="330"/>
      <c r="O86" s="330"/>
      <c r="P86" s="330"/>
      <c r="Q86" s="330"/>
      <c r="R86" s="330"/>
      <c r="S86" s="330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5098800</v>
      </c>
      <c r="B88" s="96" t="str">
        <f>B66</f>
        <v> 20/09/2017</v>
      </c>
      <c r="C88" s="87" t="s">
        <v>285</v>
      </c>
      <c r="D88" s="87">
        <v>174</v>
      </c>
      <c r="E88" s="87">
        <v>1</v>
      </c>
      <c r="F88" s="87">
        <v>18</v>
      </c>
      <c r="G88" s="87">
        <v>6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5098800</v>
      </c>
      <c r="B89" s="72" t="str">
        <f>+B$88</f>
        <v> 20/09/2017</v>
      </c>
      <c r="C89" s="87" t="s">
        <v>286</v>
      </c>
      <c r="D89" s="87">
        <v>69</v>
      </c>
      <c r="E89" s="87">
        <v>121</v>
      </c>
      <c r="F89" s="87">
        <v>31</v>
      </c>
      <c r="G89" s="87">
        <v>32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5098800</v>
      </c>
      <c r="B90" s="72" t="str">
        <f aca="true" t="shared" si="3" ref="B90:B121">+B$88</f>
        <v> 20/09/2017</v>
      </c>
      <c r="C90" s="87" t="s">
        <v>287</v>
      </c>
      <c r="D90" s="87">
        <v>21</v>
      </c>
      <c r="E90" s="87">
        <v>1</v>
      </c>
      <c r="F90" s="87">
        <v>1</v>
      </c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5098800</v>
      </c>
      <c r="B91" s="72" t="str">
        <f t="shared" si="3"/>
        <v> 20/09/2017</v>
      </c>
      <c r="C91" s="87" t="s">
        <v>288</v>
      </c>
      <c r="D91" s="87">
        <v>26</v>
      </c>
      <c r="E91" s="87">
        <v>2</v>
      </c>
      <c r="F91" s="87">
        <v>1</v>
      </c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5098800</v>
      </c>
      <c r="B92" s="72" t="str">
        <f t="shared" si="3"/>
        <v> 20/09/2017</v>
      </c>
      <c r="C92" s="87" t="s">
        <v>289</v>
      </c>
      <c r="D92" s="87">
        <v>46</v>
      </c>
      <c r="E92" s="87">
        <v>65</v>
      </c>
      <c r="F92" s="87">
        <v>16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5098800</v>
      </c>
      <c r="B93" s="72" t="str">
        <f t="shared" si="3"/>
        <v> 20/09/2017</v>
      </c>
      <c r="C93" s="87" t="s">
        <v>290</v>
      </c>
      <c r="D93" s="87">
        <v>156</v>
      </c>
      <c r="E93" s="87">
        <v>5</v>
      </c>
      <c r="F93" s="87">
        <v>3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5098800</v>
      </c>
      <c r="B94" s="72" t="str">
        <f t="shared" si="3"/>
        <v> 20/09/2017</v>
      </c>
      <c r="C94" s="87" t="s">
        <v>291</v>
      </c>
      <c r="D94" s="87">
        <v>164</v>
      </c>
      <c r="E94" s="87">
        <v>1</v>
      </c>
      <c r="F94" s="87">
        <v>8</v>
      </c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5098800</v>
      </c>
      <c r="B95" s="72" t="str">
        <f t="shared" si="3"/>
        <v> 20/09/2017</v>
      </c>
      <c r="C95" s="87" t="s">
        <v>292</v>
      </c>
      <c r="D95" s="87">
        <v>140</v>
      </c>
      <c r="E95" s="87">
        <v>4</v>
      </c>
      <c r="F95" s="87">
        <v>7</v>
      </c>
      <c r="G95" s="87">
        <v>2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5098800</v>
      </c>
      <c r="B96" s="72" t="str">
        <f t="shared" si="3"/>
        <v> 20/09/2017</v>
      </c>
      <c r="C96" s="87" t="s">
        <v>293</v>
      </c>
      <c r="D96" s="87">
        <v>150</v>
      </c>
      <c r="E96" s="87">
        <v>2</v>
      </c>
      <c r="F96" s="87">
        <v>2</v>
      </c>
      <c r="G96" s="87">
        <v>6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5098800</v>
      </c>
      <c r="B97" s="72" t="str">
        <f t="shared" si="3"/>
        <v> 20/09/2017</v>
      </c>
      <c r="C97" s="87" t="s">
        <v>294</v>
      </c>
      <c r="D97" s="87">
        <v>14</v>
      </c>
      <c r="E97" s="87">
        <v>12</v>
      </c>
      <c r="F97" s="87">
        <v>3</v>
      </c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5098800</v>
      </c>
      <c r="B98" s="72" t="str">
        <f t="shared" si="3"/>
        <v> 20/09/2017</v>
      </c>
      <c r="C98" s="87" t="s">
        <v>295</v>
      </c>
      <c r="D98" s="87">
        <v>268</v>
      </c>
      <c r="E98" s="87">
        <v>30</v>
      </c>
      <c r="F98" s="87">
        <v>8</v>
      </c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5098800</v>
      </c>
      <c r="B99" s="72" t="str">
        <f t="shared" si="3"/>
        <v> 20/09/2017</v>
      </c>
      <c r="C99" s="87" t="s">
        <v>296</v>
      </c>
      <c r="D99" s="87">
        <v>263</v>
      </c>
      <c r="E99" s="87">
        <v>1758</v>
      </c>
      <c r="F99" s="87">
        <v>6</v>
      </c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5098800</v>
      </c>
      <c r="B100" s="72" t="str">
        <f t="shared" si="3"/>
        <v> 20/09/2017</v>
      </c>
      <c r="C100" s="87" t="s">
        <v>297</v>
      </c>
      <c r="D100" s="87">
        <v>191</v>
      </c>
      <c r="E100" s="87">
        <v>6</v>
      </c>
      <c r="F100" s="87">
        <v>54</v>
      </c>
      <c r="G100" s="87">
        <v>284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5098800</v>
      </c>
      <c r="B101" s="72" t="str">
        <f t="shared" si="3"/>
        <v> 20/09/2017</v>
      </c>
      <c r="C101" s="87" t="s">
        <v>298</v>
      </c>
      <c r="D101" s="87">
        <v>190</v>
      </c>
      <c r="E101" s="87"/>
      <c r="F101" s="87">
        <v>1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5098800</v>
      </c>
      <c r="B102" s="72" t="str">
        <f t="shared" si="3"/>
        <v> 20/09/2017</v>
      </c>
      <c r="C102" s="87" t="s">
        <v>299</v>
      </c>
      <c r="D102" s="87">
        <v>292</v>
      </c>
      <c r="E102" s="87"/>
      <c r="F102" s="87">
        <v>7</v>
      </c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5098800</v>
      </c>
      <c r="B103" s="72" t="str">
        <f t="shared" si="3"/>
        <v> 20/09/2017</v>
      </c>
      <c r="C103" s="87" t="s">
        <v>300</v>
      </c>
      <c r="D103" s="87">
        <v>212</v>
      </c>
      <c r="E103" s="87">
        <v>457</v>
      </c>
      <c r="F103" s="87">
        <v>280</v>
      </c>
      <c r="G103" s="87">
        <v>9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5098800</v>
      </c>
      <c r="B104" s="72" t="str">
        <f t="shared" si="3"/>
        <v> 20/09/2017</v>
      </c>
      <c r="C104" s="87" t="s">
        <v>301</v>
      </c>
      <c r="D104" s="87">
        <v>198</v>
      </c>
      <c r="E104" s="87">
        <v>2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5098800</v>
      </c>
      <c r="B105" s="72" t="str">
        <f t="shared" si="3"/>
        <v> 20/09/2017</v>
      </c>
      <c r="C105" s="87" t="s">
        <v>302</v>
      </c>
      <c r="D105" s="87">
        <v>305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5098800</v>
      </c>
      <c r="B106" s="72" t="str">
        <f t="shared" si="3"/>
        <v> 20/09/2017</v>
      </c>
      <c r="C106" s="87" t="s">
        <v>303</v>
      </c>
      <c r="D106" s="87">
        <v>307</v>
      </c>
      <c r="E106" s="87"/>
      <c r="F106" s="87">
        <v>5</v>
      </c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5098800</v>
      </c>
      <c r="B107" s="72" t="str">
        <f t="shared" si="3"/>
        <v> 20/09/2017</v>
      </c>
      <c r="C107" s="87" t="s">
        <v>304</v>
      </c>
      <c r="D107" s="87">
        <v>320</v>
      </c>
      <c r="E107" s="87">
        <v>23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5098800</v>
      </c>
      <c r="B108" s="72" t="str">
        <f t="shared" si="3"/>
        <v> 20/09/2017</v>
      </c>
      <c r="C108" s="87" t="s">
        <v>305</v>
      </c>
      <c r="D108" s="87">
        <v>312</v>
      </c>
      <c r="E108" s="87"/>
      <c r="F108" s="87">
        <v>1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5098800</v>
      </c>
      <c r="B109" s="72" t="str">
        <f t="shared" si="3"/>
        <v> 20/09/2017</v>
      </c>
      <c r="C109" s="87" t="s">
        <v>306</v>
      </c>
      <c r="D109" s="87">
        <v>317</v>
      </c>
      <c r="E109" s="87">
        <v>2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5098800</v>
      </c>
      <c r="B110" s="72" t="str">
        <f t="shared" si="3"/>
        <v> 20/09/2017</v>
      </c>
      <c r="C110" s="87" t="s">
        <v>307</v>
      </c>
      <c r="D110" s="87">
        <v>3163</v>
      </c>
      <c r="E110" s="87">
        <v>1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5098800</v>
      </c>
      <c r="B111" s="72" t="str">
        <f t="shared" si="3"/>
        <v> 20/09/2017</v>
      </c>
      <c r="C111" s="87" t="s">
        <v>308</v>
      </c>
      <c r="D111" s="87">
        <v>339</v>
      </c>
      <c r="E111" s="87">
        <v>1</v>
      </c>
      <c r="F111" s="87">
        <v>1</v>
      </c>
      <c r="G111" s="87">
        <v>2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5098800</v>
      </c>
      <c r="B112" s="72" t="str">
        <f t="shared" si="3"/>
        <v> 20/09/2017</v>
      </c>
      <c r="C112" s="87" t="s">
        <v>309</v>
      </c>
      <c r="D112" s="87">
        <v>231</v>
      </c>
      <c r="E112" s="87">
        <v>3</v>
      </c>
      <c r="F112" s="87"/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5098800</v>
      </c>
      <c r="B113" s="72" t="str">
        <f t="shared" si="3"/>
        <v> 20/09/2017</v>
      </c>
      <c r="C113" s="87" t="s">
        <v>310</v>
      </c>
      <c r="D113" s="87">
        <v>239</v>
      </c>
      <c r="E113" s="87">
        <v>1</v>
      </c>
      <c r="F113" s="87">
        <v>2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5098800</v>
      </c>
      <c r="B114" s="72" t="str">
        <f t="shared" si="3"/>
        <v> 20/09/2017</v>
      </c>
      <c r="C114" s="87" t="s">
        <v>311</v>
      </c>
      <c r="D114" s="87">
        <v>183</v>
      </c>
      <c r="E114" s="87">
        <v>20</v>
      </c>
      <c r="F114" s="87">
        <v>7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5098800</v>
      </c>
      <c r="B115" s="72" t="str">
        <f t="shared" si="3"/>
        <v> 20/09/2017</v>
      </c>
      <c r="C115" s="87" t="s">
        <v>312</v>
      </c>
      <c r="D115" s="87">
        <v>322</v>
      </c>
      <c r="E115" s="87">
        <v>64</v>
      </c>
      <c r="F115" s="87">
        <v>18</v>
      </c>
      <c r="G115" s="87">
        <v>31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5098800</v>
      </c>
      <c r="B116" s="72" t="str">
        <f t="shared" si="3"/>
        <v> 20/09/2017</v>
      </c>
      <c r="C116" s="87" t="s">
        <v>313</v>
      </c>
      <c r="D116" s="87">
        <v>364</v>
      </c>
      <c r="E116" s="87">
        <v>20</v>
      </c>
      <c r="F116" s="87">
        <v>28</v>
      </c>
      <c r="G116" s="87">
        <v>18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5098800</v>
      </c>
      <c r="B117" s="72" t="str">
        <f t="shared" si="3"/>
        <v> 20/09/2017</v>
      </c>
      <c r="C117" s="87" t="s">
        <v>314</v>
      </c>
      <c r="D117" s="87">
        <v>457</v>
      </c>
      <c r="E117" s="87">
        <v>2</v>
      </c>
      <c r="F117" s="87">
        <v>4</v>
      </c>
      <c r="G117" s="87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5098800</v>
      </c>
      <c r="B118" s="72" t="str">
        <f t="shared" si="3"/>
        <v> 20/09/2017</v>
      </c>
      <c r="C118" s="87" t="s">
        <v>315</v>
      </c>
      <c r="D118" s="87">
        <v>450</v>
      </c>
      <c r="E118" s="87">
        <v>23</v>
      </c>
      <c r="F118" s="87">
        <v>7</v>
      </c>
      <c r="G118" s="87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5098800</v>
      </c>
      <c r="B119" s="72" t="str">
        <f t="shared" si="3"/>
        <v> 20/09/2017</v>
      </c>
      <c r="C119" s="87" t="s">
        <v>316</v>
      </c>
      <c r="D119" s="87">
        <v>2391</v>
      </c>
      <c r="E119" s="87"/>
      <c r="F119" s="87">
        <v>20</v>
      </c>
      <c r="G119" s="87">
        <v>59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5098800</v>
      </c>
      <c r="B120" s="72" t="str">
        <f t="shared" si="3"/>
        <v> 20/09/2017</v>
      </c>
      <c r="C120" s="87" t="s">
        <v>317</v>
      </c>
      <c r="D120" s="87">
        <v>502</v>
      </c>
      <c r="E120" s="87">
        <v>27</v>
      </c>
      <c r="F120" s="87">
        <v>117</v>
      </c>
      <c r="G120" s="87">
        <v>76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5098800</v>
      </c>
      <c r="B121" s="72" t="str">
        <f t="shared" si="3"/>
        <v> 20/09/2017</v>
      </c>
      <c r="C121" s="87" t="s">
        <v>318</v>
      </c>
      <c r="D121" s="87">
        <v>421</v>
      </c>
      <c r="E121" s="87">
        <v>2</v>
      </c>
      <c r="F121" s="87">
        <v>4</v>
      </c>
      <c r="G121" s="87">
        <v>19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5098800</v>
      </c>
      <c r="B122" s="72" t="str">
        <f aca="true" t="shared" si="5" ref="B122:B153">+B$88</f>
        <v> 20/09/2017</v>
      </c>
      <c r="C122" s="87" t="s">
        <v>319</v>
      </c>
      <c r="D122" s="87">
        <v>400</v>
      </c>
      <c r="E122" s="87">
        <v>1</v>
      </c>
      <c r="F122" s="87">
        <v>26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5098800</v>
      </c>
      <c r="B123" s="72" t="str">
        <f t="shared" si="5"/>
        <v> 20/09/2017</v>
      </c>
      <c r="C123" s="87" t="s">
        <v>320</v>
      </c>
      <c r="D123" s="87">
        <v>404</v>
      </c>
      <c r="E123" s="87">
        <v>1</v>
      </c>
      <c r="F123" s="87">
        <v>39</v>
      </c>
      <c r="G123" s="87">
        <v>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5098800</v>
      </c>
      <c r="B124" s="72" t="str">
        <f t="shared" si="5"/>
        <v> 20/09/2017</v>
      </c>
      <c r="C124" s="87" t="s">
        <v>321</v>
      </c>
      <c r="D124" s="87">
        <v>473</v>
      </c>
      <c r="E124" s="87">
        <v>3</v>
      </c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5098800</v>
      </c>
      <c r="B125" s="72" t="str">
        <f t="shared" si="5"/>
        <v> 20/09/2017</v>
      </c>
      <c r="C125" s="87" t="s">
        <v>322</v>
      </c>
      <c r="D125" s="87">
        <v>719</v>
      </c>
      <c r="E125" s="87"/>
      <c r="F125" s="87"/>
      <c r="G125" s="87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5098800</v>
      </c>
      <c r="B126" s="72" t="str">
        <f t="shared" si="5"/>
        <v> 20/09/2017</v>
      </c>
      <c r="C126" s="87" t="s">
        <v>323</v>
      </c>
      <c r="D126" s="87">
        <v>2395</v>
      </c>
      <c r="E126" s="87">
        <v>4</v>
      </c>
      <c r="F126" s="87">
        <v>1</v>
      </c>
      <c r="G126" s="87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5098800</v>
      </c>
      <c r="B127" s="72" t="str">
        <f t="shared" si="5"/>
        <v> 20/09/2017</v>
      </c>
      <c r="C127" s="87" t="s">
        <v>324</v>
      </c>
      <c r="D127" s="87">
        <v>2393</v>
      </c>
      <c r="E127" s="87">
        <v>1</v>
      </c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5098800</v>
      </c>
      <c r="B128" s="72" t="str">
        <f t="shared" si="5"/>
        <v> 20/09/2017</v>
      </c>
      <c r="C128" s="87" t="s">
        <v>325</v>
      </c>
      <c r="D128" s="87">
        <v>620</v>
      </c>
      <c r="E128" s="87">
        <v>45</v>
      </c>
      <c r="F128" s="87">
        <v>276</v>
      </c>
      <c r="G128" s="87">
        <v>218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5098800</v>
      </c>
      <c r="B129" s="72" t="str">
        <f t="shared" si="5"/>
        <v> 20/09/2017</v>
      </c>
      <c r="C129" s="87" t="s">
        <v>326</v>
      </c>
      <c r="D129" s="87">
        <v>618</v>
      </c>
      <c r="E129" s="87">
        <v>140</v>
      </c>
      <c r="F129" s="87">
        <v>5</v>
      </c>
      <c r="G129" s="87">
        <v>11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5098800</v>
      </c>
      <c r="B130" s="72" t="str">
        <f t="shared" si="5"/>
        <v> 20/09/2017</v>
      </c>
      <c r="C130" s="87" t="s">
        <v>327</v>
      </c>
      <c r="D130" s="87">
        <v>619</v>
      </c>
      <c r="E130" s="87">
        <v>10</v>
      </c>
      <c r="F130" s="87">
        <v>7</v>
      </c>
      <c r="G130" s="87">
        <v>29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5098800</v>
      </c>
      <c r="B131" s="72" t="str">
        <f t="shared" si="5"/>
        <v> 20/09/2017</v>
      </c>
      <c r="C131" s="87" t="s">
        <v>328</v>
      </c>
      <c r="D131" s="87">
        <v>623</v>
      </c>
      <c r="E131" s="87"/>
      <c r="F131" s="87">
        <v>13</v>
      </c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5098800</v>
      </c>
      <c r="B132" s="72" t="str">
        <f t="shared" si="5"/>
        <v> 20/09/2017</v>
      </c>
      <c r="C132" s="87" t="s">
        <v>329</v>
      </c>
      <c r="D132" s="87">
        <v>622</v>
      </c>
      <c r="E132" s="87">
        <v>30</v>
      </c>
      <c r="F132" s="87">
        <v>49</v>
      </c>
      <c r="G132" s="87">
        <v>88</v>
      </c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5098800</v>
      </c>
      <c r="B133" s="72" t="str">
        <f t="shared" si="5"/>
        <v> 20/09/2017</v>
      </c>
      <c r="C133" s="87" t="s">
        <v>330</v>
      </c>
      <c r="D133" s="87">
        <v>515</v>
      </c>
      <c r="E133" s="87">
        <v>8</v>
      </c>
      <c r="F133" s="87">
        <v>1</v>
      </c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5098800</v>
      </c>
      <c r="B134" s="72" t="str">
        <f t="shared" si="5"/>
        <v> 20/09/2017</v>
      </c>
      <c r="C134" s="87" t="s">
        <v>331</v>
      </c>
      <c r="D134" s="87">
        <v>608</v>
      </c>
      <c r="E134" s="87">
        <v>8</v>
      </c>
      <c r="F134" s="87">
        <v>26</v>
      </c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5098800</v>
      </c>
      <c r="B135" s="72" t="str">
        <f t="shared" si="5"/>
        <v> 20/09/2017</v>
      </c>
      <c r="C135" s="87" t="s">
        <v>332</v>
      </c>
      <c r="D135" s="87">
        <v>838</v>
      </c>
      <c r="E135" s="87">
        <v>2</v>
      </c>
      <c r="F135" s="87">
        <v>2</v>
      </c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5098800</v>
      </c>
      <c r="B136" s="72" t="str">
        <f t="shared" si="5"/>
        <v> 20/09/2017</v>
      </c>
      <c r="C136" s="87" t="s">
        <v>333</v>
      </c>
      <c r="D136" s="87">
        <v>819</v>
      </c>
      <c r="E136" s="87">
        <v>1</v>
      </c>
      <c r="F136" s="87">
        <v>2</v>
      </c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5098800</v>
      </c>
      <c r="B137" s="72" t="str">
        <f t="shared" si="5"/>
        <v> 20/09/2017</v>
      </c>
      <c r="C137" s="87" t="s">
        <v>334</v>
      </c>
      <c r="D137" s="87">
        <v>807</v>
      </c>
      <c r="E137" s="87">
        <v>600</v>
      </c>
      <c r="F137" s="87">
        <v>143</v>
      </c>
      <c r="G137" s="87">
        <v>75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5098800</v>
      </c>
      <c r="B138" s="72" t="str">
        <f t="shared" si="5"/>
        <v> 20/09/2017</v>
      </c>
      <c r="C138" s="87" t="s">
        <v>335</v>
      </c>
      <c r="D138" s="87">
        <v>757</v>
      </c>
      <c r="E138" s="87"/>
      <c r="F138" s="87">
        <v>43</v>
      </c>
      <c r="G138" s="87">
        <v>29</v>
      </c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5098800</v>
      </c>
      <c r="B139" s="72" t="str">
        <f t="shared" si="5"/>
        <v> 20/09/2017</v>
      </c>
      <c r="C139" s="87" t="s">
        <v>336</v>
      </c>
      <c r="D139" s="87">
        <v>801</v>
      </c>
      <c r="E139" s="87">
        <v>16</v>
      </c>
      <c r="F139" s="87">
        <v>12</v>
      </c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5098800</v>
      </c>
      <c r="B140" s="72" t="str">
        <f t="shared" si="5"/>
        <v> 20/09/2017</v>
      </c>
      <c r="C140" s="87" t="s">
        <v>337</v>
      </c>
      <c r="D140" s="87">
        <v>837</v>
      </c>
      <c r="E140" s="87">
        <v>1</v>
      </c>
      <c r="F140" s="87">
        <v>6</v>
      </c>
      <c r="G140" s="87">
        <v>3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5098800</v>
      </c>
      <c r="B141" s="72" t="str">
        <f t="shared" si="5"/>
        <v> 20/09/2017</v>
      </c>
      <c r="C141" s="87" t="s">
        <v>338</v>
      </c>
      <c r="D141" s="87">
        <v>650</v>
      </c>
      <c r="E141" s="87">
        <v>21</v>
      </c>
      <c r="F141" s="87">
        <v>6</v>
      </c>
      <c r="G141" s="87">
        <v>2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5098800</v>
      </c>
      <c r="B142" s="72" t="str">
        <f t="shared" si="5"/>
        <v> 20/09/2017</v>
      </c>
      <c r="C142" s="87" t="s">
        <v>339</v>
      </c>
      <c r="D142" s="87">
        <v>892</v>
      </c>
      <c r="E142" s="87">
        <v>52</v>
      </c>
      <c r="F142" s="87">
        <v>1</v>
      </c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5098800</v>
      </c>
      <c r="B143" s="72" t="str">
        <f t="shared" si="5"/>
        <v> 20/09/2017</v>
      </c>
      <c r="C143" s="87" t="s">
        <v>340</v>
      </c>
      <c r="D143" s="87">
        <v>906</v>
      </c>
      <c r="E143" s="87">
        <v>1</v>
      </c>
      <c r="F143" s="87"/>
      <c r="G143" s="87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5098800</v>
      </c>
      <c r="B144" s="72" t="str">
        <f t="shared" si="5"/>
        <v> 20/09/2017</v>
      </c>
      <c r="C144" s="87" t="s">
        <v>341</v>
      </c>
      <c r="D144" s="87">
        <v>1043</v>
      </c>
      <c r="E144" s="87"/>
      <c r="F144" s="87"/>
      <c r="G144" s="87">
        <v>1</v>
      </c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5098800</v>
      </c>
      <c r="B145" s="72" t="str">
        <f t="shared" si="5"/>
        <v> 20/09/2017</v>
      </c>
      <c r="C145" s="87" t="s">
        <v>342</v>
      </c>
      <c r="D145" s="87">
        <v>1028</v>
      </c>
      <c r="E145" s="87">
        <v>2</v>
      </c>
      <c r="F145" s="87">
        <v>1</v>
      </c>
      <c r="G145" s="87">
        <v>6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5098800</v>
      </c>
      <c r="B146" s="72" t="str">
        <f t="shared" si="5"/>
        <v> 20/09/2017</v>
      </c>
      <c r="C146" s="87" t="s">
        <v>343</v>
      </c>
      <c r="D146" s="87">
        <v>992</v>
      </c>
      <c r="E146" s="87">
        <v>1</v>
      </c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5098800</v>
      </c>
      <c r="B147" s="72" t="str">
        <f t="shared" si="5"/>
        <v> 20/09/2017</v>
      </c>
      <c r="C147" s="87" t="s">
        <v>344</v>
      </c>
      <c r="D147" s="87">
        <v>933</v>
      </c>
      <c r="E147" s="87">
        <v>12</v>
      </c>
      <c r="F147" s="87">
        <v>12</v>
      </c>
      <c r="G147" s="87">
        <v>28</v>
      </c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5098800</v>
      </c>
      <c r="B148" s="72" t="str">
        <f t="shared" si="5"/>
        <v> 20/09/2017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5098800</v>
      </c>
      <c r="B149" s="72" t="str">
        <f t="shared" si="5"/>
        <v> 20/09/2017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5098800</v>
      </c>
      <c r="B150" s="72" t="str">
        <f t="shared" si="5"/>
        <v> 20/09/2017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5098800</v>
      </c>
      <c r="B151" s="72" t="str">
        <f t="shared" si="5"/>
        <v> 20/09/2017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5098800</v>
      </c>
      <c r="B152" s="72" t="str">
        <f t="shared" si="5"/>
        <v> 20/09/2017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5098800</v>
      </c>
      <c r="B153" s="72" t="str">
        <f t="shared" si="5"/>
        <v> 20/09/2017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5098800</v>
      </c>
      <c r="B154" s="72" t="str">
        <f aca="true" t="shared" si="7" ref="B154:B185">+B$88</f>
        <v> 20/09/2017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5098800</v>
      </c>
      <c r="B155" s="72" t="str">
        <f t="shared" si="7"/>
        <v> 20/09/2017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5098800</v>
      </c>
      <c r="B156" s="72" t="str">
        <f t="shared" si="7"/>
        <v> 20/09/2017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5098800</v>
      </c>
      <c r="B157" s="72" t="str">
        <f t="shared" si="7"/>
        <v> 20/09/2017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5098800</v>
      </c>
      <c r="B158" s="72" t="str">
        <f t="shared" si="7"/>
        <v> 20/09/2017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5098800</v>
      </c>
      <c r="B159" s="72" t="str">
        <f t="shared" si="7"/>
        <v> 20/09/2017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5098800</v>
      </c>
      <c r="B160" s="72" t="str">
        <f t="shared" si="7"/>
        <v> 20/09/2017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5098800</v>
      </c>
      <c r="B161" s="72" t="str">
        <f t="shared" si="7"/>
        <v> 20/09/2017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5098800</v>
      </c>
      <c r="B162" s="72" t="str">
        <f t="shared" si="7"/>
        <v> 20/09/2017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5098800</v>
      </c>
      <c r="B163" s="72" t="str">
        <f t="shared" si="7"/>
        <v> 20/09/2017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5098800</v>
      </c>
      <c r="B164" s="72" t="str">
        <f t="shared" si="7"/>
        <v> 20/09/2017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5098800</v>
      </c>
      <c r="B165" s="72" t="str">
        <f t="shared" si="7"/>
        <v> 20/09/2017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5098800</v>
      </c>
      <c r="B166" s="72" t="str">
        <f t="shared" si="7"/>
        <v> 20/09/2017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5098800</v>
      </c>
      <c r="B167" s="72" t="str">
        <f t="shared" si="7"/>
        <v> 20/09/2017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5098800</v>
      </c>
      <c r="B168" s="72" t="str">
        <f t="shared" si="7"/>
        <v> 20/09/2017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5098800</v>
      </c>
      <c r="B169" s="72" t="str">
        <f t="shared" si="7"/>
        <v> 20/09/2017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5098800</v>
      </c>
      <c r="B170" s="72" t="str">
        <f t="shared" si="7"/>
        <v> 20/09/2017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5098800</v>
      </c>
      <c r="B171" s="72" t="str">
        <f t="shared" si="7"/>
        <v> 20/09/2017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5098800</v>
      </c>
      <c r="B172" s="72" t="str">
        <f t="shared" si="7"/>
        <v> 20/09/2017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5098800</v>
      </c>
      <c r="B173" s="72" t="str">
        <f t="shared" si="7"/>
        <v> 20/09/2017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5098800</v>
      </c>
      <c r="B174" s="72" t="str">
        <f t="shared" si="7"/>
        <v> 20/09/2017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5098800</v>
      </c>
      <c r="B175" s="72" t="str">
        <f t="shared" si="7"/>
        <v> 20/09/2017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5098800</v>
      </c>
      <c r="B176" s="72" t="str">
        <f t="shared" si="7"/>
        <v> 20/09/2017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5098800</v>
      </c>
      <c r="B177" s="72" t="str">
        <f t="shared" si="7"/>
        <v> 20/09/2017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5098800</v>
      </c>
      <c r="B178" s="72" t="str">
        <f t="shared" si="7"/>
        <v> 20/09/2017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5098800</v>
      </c>
      <c r="B179" s="72" t="str">
        <f t="shared" si="7"/>
        <v> 20/09/2017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5098800</v>
      </c>
      <c r="B180" s="72" t="str">
        <f t="shared" si="7"/>
        <v> 20/09/2017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5098800</v>
      </c>
      <c r="B181" s="72" t="str">
        <f t="shared" si="7"/>
        <v> 20/09/2017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5098800</v>
      </c>
      <c r="B182" s="72" t="str">
        <f t="shared" si="7"/>
        <v> 20/09/2017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5098800</v>
      </c>
      <c r="B183" s="72" t="str">
        <f t="shared" si="7"/>
        <v> 20/09/2017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5098800</v>
      </c>
      <c r="B184" s="72" t="str">
        <f t="shared" si="7"/>
        <v> 20/09/2017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5098800</v>
      </c>
      <c r="B185" s="72" t="str">
        <f t="shared" si="7"/>
        <v> 20/09/2017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5098800</v>
      </c>
      <c r="B186" s="72" t="str">
        <f aca="true" t="shared" si="9" ref="B186:B217">+B$88</f>
        <v> 20/09/2017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5098800</v>
      </c>
      <c r="B187" s="72" t="str">
        <f t="shared" si="9"/>
        <v> 20/09/2017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5098800</v>
      </c>
      <c r="B188" s="72" t="str">
        <f t="shared" si="9"/>
        <v> 20/09/2017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5098800</v>
      </c>
      <c r="B189" s="72" t="str">
        <f t="shared" si="9"/>
        <v> 20/09/2017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5098800</v>
      </c>
      <c r="B190" s="72" t="str">
        <f t="shared" si="9"/>
        <v> 20/09/2017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5098800</v>
      </c>
      <c r="B191" s="72" t="str">
        <f t="shared" si="9"/>
        <v> 20/09/2017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5098800</v>
      </c>
      <c r="B192" s="72" t="str">
        <f t="shared" si="9"/>
        <v> 20/09/2017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5098800</v>
      </c>
      <c r="B193" s="72" t="str">
        <f t="shared" si="9"/>
        <v> 20/09/2017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5098800</v>
      </c>
      <c r="B194" s="72" t="str">
        <f t="shared" si="9"/>
        <v> 20/09/2017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5098800</v>
      </c>
      <c r="B195" s="72" t="str">
        <f t="shared" si="9"/>
        <v> 20/09/2017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5098800</v>
      </c>
      <c r="B196" s="72" t="str">
        <f t="shared" si="9"/>
        <v> 20/09/2017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5098800</v>
      </c>
      <c r="B197" s="72" t="str">
        <f t="shared" si="9"/>
        <v> 20/09/2017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5098800</v>
      </c>
      <c r="B198" s="72" t="str">
        <f t="shared" si="9"/>
        <v> 20/09/2017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5098800</v>
      </c>
      <c r="B199" s="72" t="str">
        <f t="shared" si="9"/>
        <v> 20/09/2017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5098800</v>
      </c>
      <c r="B200" s="72" t="str">
        <f t="shared" si="9"/>
        <v> 20/09/2017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5098800</v>
      </c>
      <c r="B201" s="72" t="str">
        <f t="shared" si="9"/>
        <v> 20/09/2017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5098800</v>
      </c>
      <c r="B202" s="72" t="str">
        <f t="shared" si="9"/>
        <v> 20/09/2017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5098800</v>
      </c>
      <c r="B203" s="72" t="str">
        <f t="shared" si="9"/>
        <v> 20/09/2017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5098800</v>
      </c>
      <c r="B204" s="72" t="str">
        <f t="shared" si="9"/>
        <v> 20/09/2017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5098800</v>
      </c>
      <c r="B205" s="72" t="str">
        <f t="shared" si="9"/>
        <v> 20/09/2017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5098800</v>
      </c>
      <c r="B206" s="72" t="str">
        <f t="shared" si="9"/>
        <v> 20/09/2017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5098800</v>
      </c>
      <c r="B207" s="72" t="str">
        <f t="shared" si="9"/>
        <v> 20/09/2017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5098800</v>
      </c>
      <c r="B208" s="72" t="str">
        <f t="shared" si="9"/>
        <v> 20/09/2017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5098800</v>
      </c>
      <c r="B209" s="72" t="str">
        <f t="shared" si="9"/>
        <v> 20/09/2017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5098800</v>
      </c>
      <c r="B210" s="72" t="str">
        <f t="shared" si="9"/>
        <v> 20/09/2017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5098800</v>
      </c>
      <c r="B211" s="72" t="str">
        <f t="shared" si="9"/>
        <v> 20/09/2017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5098800</v>
      </c>
      <c r="B212" s="72" t="str">
        <f t="shared" si="9"/>
        <v> 20/09/2017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5098800</v>
      </c>
      <c r="B213" s="72" t="str">
        <f t="shared" si="9"/>
        <v> 20/09/2017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5098800</v>
      </c>
      <c r="B214" s="72" t="str">
        <f t="shared" si="9"/>
        <v> 20/09/2017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5098800</v>
      </c>
      <c r="B215" s="72" t="str">
        <f t="shared" si="9"/>
        <v> 20/09/2017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5098800</v>
      </c>
      <c r="B216" s="72" t="str">
        <f t="shared" si="9"/>
        <v> 20/09/2017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5098800</v>
      </c>
      <c r="B217" s="72" t="str">
        <f t="shared" si="9"/>
        <v> 20/09/2017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5098800</v>
      </c>
      <c r="B218" s="72" t="str">
        <f aca="true" t="shared" si="11" ref="B218:B243">+B$88</f>
        <v> 20/09/2017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5098800</v>
      </c>
      <c r="B219" s="72" t="str">
        <f t="shared" si="11"/>
        <v> 20/09/2017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5098800</v>
      </c>
      <c r="B220" s="72" t="str">
        <f t="shared" si="11"/>
        <v> 20/09/2017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5098800</v>
      </c>
      <c r="B221" s="72" t="str">
        <f t="shared" si="11"/>
        <v> 20/09/2017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5098800</v>
      </c>
      <c r="B222" s="72" t="str">
        <f t="shared" si="11"/>
        <v> 20/09/2017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5098800</v>
      </c>
      <c r="B223" s="72" t="str">
        <f t="shared" si="11"/>
        <v> 20/09/2017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5098800</v>
      </c>
      <c r="B224" s="72" t="str">
        <f t="shared" si="11"/>
        <v> 20/09/2017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5098800</v>
      </c>
      <c r="B225" s="72" t="str">
        <f t="shared" si="11"/>
        <v> 20/09/2017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5098800</v>
      </c>
      <c r="B226" s="72" t="str">
        <f t="shared" si="11"/>
        <v> 20/09/2017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5098800</v>
      </c>
      <c r="B227" s="72" t="str">
        <f t="shared" si="11"/>
        <v> 20/09/2017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5098800</v>
      </c>
      <c r="B228" s="72" t="str">
        <f t="shared" si="11"/>
        <v> 20/09/2017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5098800</v>
      </c>
      <c r="B229" s="72" t="str">
        <f t="shared" si="11"/>
        <v> 20/09/2017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5098800</v>
      </c>
      <c r="B230" s="72" t="str">
        <f t="shared" si="11"/>
        <v> 20/09/2017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5098800</v>
      </c>
      <c r="B231" s="72" t="str">
        <f t="shared" si="11"/>
        <v> 20/09/2017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5098800</v>
      </c>
      <c r="B232" s="72" t="str">
        <f t="shared" si="11"/>
        <v> 20/09/2017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5098800</v>
      </c>
      <c r="B233" s="72" t="str">
        <f t="shared" si="11"/>
        <v> 20/09/2017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5098800</v>
      </c>
      <c r="B234" s="72" t="str">
        <f t="shared" si="11"/>
        <v> 20/09/2017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5098800</v>
      </c>
      <c r="B235" s="72" t="str">
        <f t="shared" si="11"/>
        <v> 20/09/2017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5098800</v>
      </c>
      <c r="B236" s="72" t="str">
        <f t="shared" si="11"/>
        <v> 20/09/2017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5098800</v>
      </c>
      <c r="B237" s="72" t="str">
        <f t="shared" si="11"/>
        <v> 20/09/2017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5098800</v>
      </c>
      <c r="B238" s="72" t="str">
        <f t="shared" si="11"/>
        <v> 20/09/2017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5098800</v>
      </c>
      <c r="B239" s="72" t="str">
        <f t="shared" si="11"/>
        <v> 20/09/2017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5098800</v>
      </c>
      <c r="B240" s="72" t="str">
        <f t="shared" si="11"/>
        <v> 20/09/2017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5098800</v>
      </c>
      <c r="B241" s="72" t="str">
        <f t="shared" si="11"/>
        <v> 20/09/2017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5098800</v>
      </c>
      <c r="B242" s="72" t="str">
        <f t="shared" si="11"/>
        <v> 20/09/2017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5098800</v>
      </c>
      <c r="B243" s="72" t="str">
        <f t="shared" si="11"/>
        <v> 20/09/2017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Antonin Carrey</cp:lastModifiedBy>
  <cp:lastPrinted>2007-03-15T14:55:31Z</cp:lastPrinted>
  <dcterms:created xsi:type="dcterms:W3CDTF">2006-11-24T10:55:07Z</dcterms:created>
  <dcterms:modified xsi:type="dcterms:W3CDTF">2018-04-12T09:18:25Z</dcterms:modified>
  <cp:category/>
  <cp:version/>
  <cp:contentType/>
  <cp:contentStatus/>
</cp:coreProperties>
</file>