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<sst xmlns="http://schemas.openxmlformats.org/spreadsheetml/2006/main" count="656" uniqueCount="319">
  <si>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</si>
  <si>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</si>
  <si>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</si>
  <si>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</si>
  <si>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</si>
  <si>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</si>
  <si>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</si>
  <si>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</si>
  <si>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</si>
  <si>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</si>
  <si>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</si>
  <si>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</si>
  <si>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</si>
  <si>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Ariège</t>
  </si>
  <si>
    <t>Cintegabelle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</si>
  <si>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</si>
  <si>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</si>
  <si>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</si>
  <si>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</si>
  <si>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</si>
  <si>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</si>
  <si>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</si>
  <si>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</si>
  <si>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</si>
  <si>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</si>
  <si>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</si>
  <si>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</si>
  <si>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</si>
  <si>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</si>
  <si>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</si>
  <si>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</si>
  <si>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</si>
  <si>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</si>
  <si>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</si>
  <si>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</si>
  <si>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</si>
  <si>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</si>
  <si>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</si>
  <si>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</si>
  <si>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</si>
  <si>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</t>
  </si>
  <si>
    <t>N3</t>
  </si>
  <si>
    <t>B1</t>
  </si>
  <si>
    <t>P2</t>
  </si>
  <si>
    <t>S3</t>
  </si>
  <si>
    <t>N1</t>
  </si>
  <si>
    <t>P3</t>
  </si>
  <si>
    <t>S28</t>
  </si>
  <si>
    <t>P4</t>
  </si>
  <si>
    <t>S25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</si>
  <si>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</si>
  <si>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</si>
  <si>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</si>
  <si>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</si>
  <si>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</si>
  <si>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</si>
  <si>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</si>
  <si>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</si>
  <si>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</si>
  <si>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</si>
  <si>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</si>
  <si>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</si>
  <si>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</si>
  <si>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</si>
  <si>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S18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</si>
  <si>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</si>
  <si>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</si>
  <si>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N4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</si>
  <si>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</si>
  <si>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</si>
  <si>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</si>
  <si>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</si>
  <si>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</si>
  <si>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</si>
  <si>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</si>
  <si>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</si>
  <si>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</si>
  <si>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</si>
  <si>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</si>
  <si>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</si>
  <si>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</si>
  <si>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</si>
  <si>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</si>
  <si>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</si>
  <si>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</si>
  <si>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</si>
  <si>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</si>
  <si>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</si>
  <si>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</si>
  <si>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</si>
  <si>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</si>
  <si>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</si>
  <si>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</si>
  <si>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</si>
  <si>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</si>
  <si>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</si>
  <si>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</si>
  <si>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</si>
  <si>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</si>
  <si>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</si>
  <si>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</si>
  <si>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</si>
  <si>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</si>
  <si>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</si>
  <si>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</si>
  <si>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</si>
  <si>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</si>
  <si>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</si>
  <si>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</si>
  <si>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</si>
  <si>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</si>
  <si>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</si>
  <si>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</si>
  <si>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</si>
  <si>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</si>
  <si>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</si>
  <si>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</si>
  <si>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</si>
  <si>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>X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</si>
  <si>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</si>
  <si>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</si>
  <si>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</si>
  <si>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</si>
  <si>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</si>
  <si>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</si>
  <si>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</si>
  <si>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</si>
  <si>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</si>
  <si>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 xml:space="preserve"> 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</si>
  <si>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</si>
  <si>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</si>
  <si>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</si>
  <si>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</si>
  <si>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</si>
  <si>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</si>
  <si>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</si>
  <si>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</si>
  <si>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</si>
  <si>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</si>
  <si>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</si>
  <si>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</si>
  <si>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</si>
  <si>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</si>
  <si>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</si>
  <si>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</si>
  <si>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</si>
  <si>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</si>
  <si>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</si>
  <si>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</si>
  <si>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</si>
  <si>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</si>
  <si>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</si>
  <si>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</si>
  <si>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</si>
  <si>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</si>
  <si>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</si>
  <si>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</si>
  <si>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</si>
  <si>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</si>
  <si>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</si>
  <si>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</si>
  <si>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</si>
  <si>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</si>
  <si>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</si>
  <si>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</si>
  <si>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</si>
  <si>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Feuille Terrain : 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</si>
  <si>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</si>
  <si>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</si>
  <si>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</si>
  <si>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</si>
  <si>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</si>
  <si>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</si>
  <si>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</si>
  <si>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</si>
  <si>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</si>
  <si>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</si>
  <si>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</si>
  <si>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</si>
  <si>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</si>
  <si>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</si>
  <si>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</si>
  <si>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</si>
  <si>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</si>
  <si>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</si>
  <si>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</si>
  <si>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</si>
  <si>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</si>
  <si>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</si>
  <si>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</si>
  <si>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</si>
  <si>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</si>
  <si>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</si>
  <si>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</si>
  <si>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</si>
  <si>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</si>
  <si>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</si>
  <si>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</si>
  <si>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</si>
  <si>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</si>
  <si>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</si>
  <si>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</si>
  <si>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</si>
  <si>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</si>
  <si>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</si>
  <si>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31145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</si>
  <si>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</si>
  <si>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</si>
  <si>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</si>
  <si>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</si>
  <si>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</si>
  <si>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</si>
  <si>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</si>
  <si>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</si>
  <si>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</si>
  <si>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</si>
  <si>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</si>
  <si>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</si>
  <si>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</si>
  <si>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</si>
  <si>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</si>
  <si>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</si>
  <si>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</si>
  <si>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</si>
  <si>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</si>
  <si>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</si>
  <si>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</si>
  <si>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</si>
  <si>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</si>
  <si>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</si>
  <si>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</si>
  <si>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</si>
  <si>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</si>
  <si>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</si>
  <si>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</si>
  <si>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</si>
  <si>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</si>
  <si>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</si>
  <si>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</si>
  <si>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</si>
  <si>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</si>
  <si>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</si>
  <si>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</si>
  <si>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</si>
  <si>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</si>
  <si>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</si>
  <si>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</si>
  <si>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</si>
  <si>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</si>
  <si>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</si>
  <si>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</si>
  <si>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</si>
  <si>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</si>
  <si>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</si>
  <si>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</si>
  <si>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</si>
  <si>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</si>
  <si>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</si>
  <si>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</si>
  <si>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</si>
  <si>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Brachycentrus</t>
  </si>
  <si>
    <t>Oligoplectrum</t>
  </si>
  <si>
    <t>Cheumatopsyche</t>
  </si>
  <si>
    <t>Hydropsyche</t>
  </si>
  <si>
    <t>Hydroptila</t>
  </si>
  <si>
    <t>Orthotrichia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</si>
  <si>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</si>
  <si>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</si>
  <si>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</si>
  <si>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</si>
  <si>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</si>
  <si>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</si>
  <si>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</si>
  <si>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Centroptilum</t>
  </si>
  <si>
    <t>Cloeon</t>
  </si>
  <si>
    <t>Procloeon</t>
  </si>
  <si>
    <t>Caenis</t>
  </si>
  <si>
    <t>Ephemerella</t>
  </si>
  <si>
    <t>Ecdyonurus</t>
  </si>
  <si>
    <t>Epeorus</t>
  </si>
  <si>
    <t>Heptagenia</t>
  </si>
  <si>
    <t>Ephoron</t>
  </si>
  <si>
    <t>Potamanthus</t>
  </si>
  <si>
    <t>Aphelocheirus</t>
  </si>
  <si>
    <t>Dryops</t>
  </si>
  <si>
    <t>Helichus = Pomatinus</t>
  </si>
  <si>
    <t>sF. Colymbetinae</t>
  </si>
  <si>
    <t>sF. Laccophilinae</t>
  </si>
  <si>
    <t>Elmis</t>
  </si>
  <si>
    <t>Esolus</t>
  </si>
  <si>
    <t>Limnius</t>
  </si>
  <si>
    <t>Oulimnius</t>
  </si>
  <si>
    <t>Stenelmis</t>
  </si>
  <si>
    <t>Orectochilus</t>
  </si>
  <si>
    <t>Haliplus</t>
  </si>
  <si>
    <t>Hydraena</t>
  </si>
  <si>
    <t>sF. Hydrophilinae</t>
  </si>
  <si>
    <t>Anthomyidae (F)</t>
  </si>
  <si>
    <t>Athericidae (F)</t>
  </si>
  <si>
    <t>Chironomidae (F)</t>
  </si>
  <si>
    <t>Empididae (F)</t>
  </si>
  <si>
    <t>Limoniidae (F)</t>
  </si>
  <si>
    <t>Simuliidae (F)</t>
  </si>
  <si>
    <t>Stratiomyidae (F)</t>
  </si>
  <si>
    <t>Tipulidae (F)</t>
  </si>
  <si>
    <t>Echinogammarus</t>
  </si>
  <si>
    <t>Gammarus</t>
  </si>
  <si>
    <t>Asellidae  (F)</t>
  </si>
  <si>
    <t>Pisidium</t>
  </si>
  <si>
    <t>Ancylus</t>
  </si>
  <si>
    <t>Potamopyrgus</t>
  </si>
  <si>
    <t>Radix</t>
  </si>
  <si>
    <t>Theodoxus</t>
  </si>
  <si>
    <t>Physa</t>
  </si>
  <si>
    <t>Erpobdellidae  (F)</t>
  </si>
  <si>
    <t>Glossiphoniidae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</si>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</sst>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  <numFmt numFmtId="171" formatCode="0"/>
  </numFmts>
  <fonts count="3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3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horizontal="center" vertical="center" wrapText="1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9" xfId="0" applyFont="1" applyBorder="1" applyAlignment="1" applyProtection="1">
      <alignment horizontal="center" vertical="center" wrapText="1"/>
      <protection locked="0"/>
    </xf>
    <xf numFmtId="164" fontId="2" fillId="0" borderId="50" xfId="0" applyFont="1" applyBorder="1" applyAlignment="1" applyProtection="1">
      <alignment horizontal="center"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5" xfId="0" applyFont="1" applyBorder="1" applyAlignment="1" applyProtection="1">
      <alignment horizontal="center" vertical="center" wrapText="1"/>
      <protection locked="0"/>
    </xf>
    <xf numFmtId="164" fontId="2" fillId="0" borderId="56" xfId="0" applyFont="1" applyBorder="1" applyAlignment="1" applyProtection="1">
      <alignment horizontal="center"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61" xfId="0" applyFont="1" applyBorder="1" applyAlignment="1" applyProtection="1">
      <alignment horizontal="center" vertical="center" wrapText="1"/>
      <protection locked="0"/>
    </xf>
    <xf numFmtId="164" fontId="2" fillId="0" borderId="62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6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7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8" fontId="30" fillId="2" borderId="6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69" fontId="19" fillId="0" borderId="0" xfId="0" applyNumberFormat="1" applyFont="1" applyFill="1" applyAlignment="1" applyProtection="1">
      <alignment vertical="center"/>
      <protection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8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4" fontId="0" fillId="2" borderId="6" xfId="0" applyNumberFormat="1" applyFont="1" applyFill="1" applyBorder="1" applyAlignment="1" applyProtection="1">
      <alignment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71" fontId="7" fillId="2" borderId="6" xfId="0" applyNumberFormat="1" applyFont="1" applyFill="1" applyBorder="1" applyAlignment="1" applyProtection="1">
      <alignment horizontal="center" vertical="center"/>
      <protection locked="0"/>
    </xf>
    <xf numFmtId="17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vertical="center" wrapText="1"/>
      <protection locked="0"/>
    </xf>
    <xf numFmtId="171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v>5165900</v>
      </c>
      <c r="B6" s="24" t="s">
        <v>13</v>
      </c>
      <c r="C6" s="24" t="s">
        <v>14</v>
      </c>
      <c r="D6" s="25">
        <v>40416</v>
      </c>
      <c r="E6" s="25"/>
      <c r="F6" s="25"/>
      <c r="G6" s="25"/>
      <c r="H6" s="26"/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5"/>
      <c r="F7" s="25"/>
      <c r="G7" s="25"/>
      <c r="H7" s="26"/>
      <c r="J7" s="28" t="s">
        <v>15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5"/>
      <c r="F8" s="25"/>
      <c r="G8" s="25"/>
      <c r="H8" s="26"/>
      <c r="J8" s="33" t="s">
        <v>16</v>
      </c>
      <c r="K8" s="34" t="s">
        <v>17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18</v>
      </c>
      <c r="K9" s="38" t="s">
        <v>17</v>
      </c>
      <c r="L9" s="38"/>
      <c r="M9" s="38"/>
      <c r="N9" s="38"/>
      <c r="O9" s="39"/>
      <c r="P9" s="40"/>
    </row>
    <row r="10" spans="4:16" ht="12.75" customHeight="1">
      <c r="D10" s="15"/>
      <c r="E10" s="41" t="s">
        <v>19</v>
      </c>
      <c r="F10" s="41"/>
      <c r="G10" s="41"/>
      <c r="H10" s="15"/>
      <c r="I10" s="15"/>
      <c r="J10" s="37" t="s">
        <v>20</v>
      </c>
      <c r="K10" s="38" t="s">
        <v>21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22</v>
      </c>
      <c r="K11" s="38" t="s">
        <v>23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24</v>
      </c>
      <c r="C12" s="43">
        <v>90</v>
      </c>
      <c r="D12" s="15"/>
      <c r="E12" s="41"/>
      <c r="F12" s="41"/>
      <c r="G12" s="41"/>
      <c r="H12" s="15"/>
      <c r="I12" s="15"/>
      <c r="J12" s="37" t="s">
        <v>25</v>
      </c>
      <c r="K12" s="38" t="s">
        <v>26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27</v>
      </c>
      <c r="C13" s="46">
        <v>200</v>
      </c>
      <c r="D13" s="15"/>
      <c r="E13" s="41"/>
      <c r="F13" s="41"/>
      <c r="G13" s="41"/>
      <c r="H13" s="15"/>
      <c r="I13" s="15"/>
      <c r="J13" s="37" t="s">
        <v>28</v>
      </c>
      <c r="K13" s="38" t="s">
        <v>29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30</v>
      </c>
      <c r="C14" s="46">
        <v>84.3</v>
      </c>
      <c r="D14" s="15"/>
      <c r="E14" s="41"/>
      <c r="F14" s="41"/>
      <c r="G14" s="41"/>
      <c r="H14" s="15"/>
      <c r="I14" s="15"/>
      <c r="J14" s="37" t="s">
        <v>31</v>
      </c>
      <c r="K14" s="38" t="s">
        <v>32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33</v>
      </c>
      <c r="C15" s="48">
        <f>C13*C14</f>
        <v>16860</v>
      </c>
      <c r="D15" s="15"/>
      <c r="E15" s="49"/>
      <c r="F15" s="49"/>
      <c r="G15" s="49"/>
      <c r="H15" s="15"/>
      <c r="I15" s="15"/>
      <c r="J15" s="50" t="s">
        <v>34</v>
      </c>
      <c r="K15" s="51" t="s">
        <v>35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36</v>
      </c>
      <c r="C16" s="57">
        <f>+C15*0.05</f>
        <v>843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0"/>
      <c r="K17" s="61" t="s">
        <v>3</v>
      </c>
      <c r="L17" s="61" t="s">
        <v>3</v>
      </c>
      <c r="M17" s="61" t="s">
        <v>3</v>
      </c>
      <c r="N17" s="62" t="s">
        <v>37</v>
      </c>
      <c r="O17" s="62" t="s">
        <v>37</v>
      </c>
      <c r="P17" s="62" t="s">
        <v>37</v>
      </c>
      <c r="Q17" s="62" t="s">
        <v>37</v>
      </c>
      <c r="R17" s="62" t="s">
        <v>37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3" t="s">
        <v>38</v>
      </c>
      <c r="K18" s="64" t="s">
        <v>16</v>
      </c>
      <c r="L18" s="65" t="s">
        <v>18</v>
      </c>
      <c r="M18" s="65" t="s">
        <v>20</v>
      </c>
      <c r="N18" s="65" t="s">
        <v>22</v>
      </c>
      <c r="O18" s="65" t="s">
        <v>25</v>
      </c>
      <c r="P18" s="65" t="s">
        <v>28</v>
      </c>
      <c r="Q18" s="65" t="s">
        <v>31</v>
      </c>
      <c r="R18" s="66" t="s">
        <v>34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7" t="s">
        <v>39</v>
      </c>
      <c r="K19" s="61" t="s">
        <v>40</v>
      </c>
      <c r="L19" s="61" t="s">
        <v>41</v>
      </c>
      <c r="M19" s="61" t="s">
        <v>42</v>
      </c>
      <c r="N19" s="68">
        <v>20</v>
      </c>
      <c r="O19" s="69"/>
      <c r="P19" s="69"/>
      <c r="Q19" s="69"/>
      <c r="R19" s="7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43</v>
      </c>
      <c r="K20" s="61" t="s">
        <v>44</v>
      </c>
      <c r="L20" s="61" t="s">
        <v>45</v>
      </c>
      <c r="M20" s="61" t="s">
        <v>42</v>
      </c>
      <c r="N20" s="68">
        <v>15</v>
      </c>
      <c r="O20" s="69"/>
      <c r="P20" s="69"/>
      <c r="Q20" s="69"/>
      <c r="R20" s="7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46</v>
      </c>
      <c r="K21" s="61" t="s">
        <v>47</v>
      </c>
      <c r="L21" s="61" t="s">
        <v>41</v>
      </c>
      <c r="M21" s="61" t="s">
        <v>42</v>
      </c>
      <c r="N21" s="68">
        <v>15</v>
      </c>
      <c r="O21" s="69"/>
      <c r="P21" s="69"/>
      <c r="Q21" s="69"/>
      <c r="R21" s="70"/>
      <c r="S21" s="5"/>
    </row>
    <row r="22" spans="1:19" ht="14.25" customHeight="1">
      <c r="A22" s="28" t="s">
        <v>15</v>
      </c>
      <c r="B22" s="38"/>
      <c r="C22" s="38"/>
      <c r="D22" s="7"/>
      <c r="E22" s="7"/>
      <c r="F22" s="72"/>
      <c r="G22" s="72"/>
      <c r="H22" s="72"/>
      <c r="J22" s="71" t="s">
        <v>48</v>
      </c>
      <c r="K22" s="61" t="s">
        <v>49</v>
      </c>
      <c r="L22" s="61" t="s">
        <v>45</v>
      </c>
      <c r="M22" s="61" t="s">
        <v>42</v>
      </c>
      <c r="N22" s="68">
        <v>20</v>
      </c>
      <c r="O22" s="69"/>
      <c r="P22" s="69"/>
      <c r="Q22" s="69"/>
      <c r="R22" s="70"/>
      <c r="S22" s="5"/>
    </row>
    <row r="23" spans="1:19" ht="14.25" customHeight="1">
      <c r="A23" s="33" t="s">
        <v>4</v>
      </c>
      <c r="B23" s="33"/>
      <c r="C23" s="34" t="s">
        <v>50</v>
      </c>
      <c r="D23" s="34"/>
      <c r="E23" s="34"/>
      <c r="F23" s="73"/>
      <c r="J23" s="71" t="s">
        <v>51</v>
      </c>
      <c r="K23" s="61" t="s">
        <v>52</v>
      </c>
      <c r="L23" s="61" t="s">
        <v>53</v>
      </c>
      <c r="M23" s="61" t="s">
        <v>54</v>
      </c>
      <c r="N23" s="68">
        <v>20</v>
      </c>
      <c r="O23" s="69"/>
      <c r="P23" s="69"/>
      <c r="Q23" s="69"/>
      <c r="R23" s="70"/>
      <c r="S23" s="5"/>
    </row>
    <row r="24" spans="1:19" ht="14.25" customHeight="1">
      <c r="A24" s="37" t="s">
        <v>5</v>
      </c>
      <c r="B24" s="37"/>
      <c r="C24" s="38" t="s">
        <v>55</v>
      </c>
      <c r="D24" s="38"/>
      <c r="E24" s="38"/>
      <c r="F24" s="74"/>
      <c r="J24" s="71" t="s">
        <v>56</v>
      </c>
      <c r="K24" s="61" t="s">
        <v>57</v>
      </c>
      <c r="L24" s="61" t="s">
        <v>53</v>
      </c>
      <c r="M24" s="61" t="s">
        <v>54</v>
      </c>
      <c r="N24" s="68">
        <v>15</v>
      </c>
      <c r="O24" s="69"/>
      <c r="P24" s="69"/>
      <c r="Q24" s="69"/>
      <c r="R24" s="70"/>
      <c r="S24" s="5"/>
    </row>
    <row r="25" spans="1:19" ht="14.25" customHeight="1">
      <c r="A25" s="37" t="s">
        <v>58</v>
      </c>
      <c r="B25" s="37"/>
      <c r="C25" s="38" t="s">
        <v>59</v>
      </c>
      <c r="D25" s="38"/>
      <c r="E25" s="38"/>
      <c r="F25" s="74"/>
      <c r="J25" s="71" t="s">
        <v>60</v>
      </c>
      <c r="K25" s="61" t="s">
        <v>61</v>
      </c>
      <c r="L25" s="61" t="s">
        <v>41</v>
      </c>
      <c r="M25" s="61" t="s">
        <v>54</v>
      </c>
      <c r="N25" s="68">
        <v>25</v>
      </c>
      <c r="O25" s="69"/>
      <c r="P25" s="69"/>
      <c r="Q25" s="69"/>
      <c r="R25" s="70"/>
      <c r="S25" s="5"/>
    </row>
    <row r="26" spans="1:19" ht="14.25" customHeight="1">
      <c r="A26" s="37" t="s">
        <v>7</v>
      </c>
      <c r="B26" s="37"/>
      <c r="C26" s="38" t="s">
        <v>62</v>
      </c>
      <c r="D26" s="38"/>
      <c r="E26" s="38"/>
      <c r="F26" s="74"/>
      <c r="J26" s="71" t="s">
        <v>63</v>
      </c>
      <c r="K26" s="61" t="s">
        <v>64</v>
      </c>
      <c r="L26" s="61" t="s">
        <v>41</v>
      </c>
      <c r="M26" s="61" t="s">
        <v>54</v>
      </c>
      <c r="N26" s="68">
        <v>20</v>
      </c>
      <c r="O26" s="69"/>
      <c r="P26" s="69"/>
      <c r="Q26" s="69"/>
      <c r="R26" s="70"/>
      <c r="S26" s="5"/>
    </row>
    <row r="27" spans="1:19" ht="14.25" customHeight="1">
      <c r="A27" s="37" t="s">
        <v>8</v>
      </c>
      <c r="B27" s="37"/>
      <c r="C27" s="28" t="s">
        <v>65</v>
      </c>
      <c r="D27" s="28"/>
      <c r="E27" s="28"/>
      <c r="F27" s="74"/>
      <c r="J27" s="71" t="s">
        <v>66</v>
      </c>
      <c r="K27" s="61" t="s">
        <v>52</v>
      </c>
      <c r="L27" s="61" t="s">
        <v>67</v>
      </c>
      <c r="M27" s="61" t="s">
        <v>68</v>
      </c>
      <c r="N27" s="68">
        <v>30</v>
      </c>
      <c r="O27" s="69"/>
      <c r="P27" s="69"/>
      <c r="Q27" s="69"/>
      <c r="R27" s="70"/>
      <c r="S27" s="5"/>
    </row>
    <row r="28" spans="1:19" ht="14.25" customHeight="1">
      <c r="A28" s="37" t="s">
        <v>9</v>
      </c>
      <c r="B28" s="37"/>
      <c r="C28" s="28" t="s">
        <v>69</v>
      </c>
      <c r="D28" s="28"/>
      <c r="E28" s="28"/>
      <c r="F28" s="74"/>
      <c r="J28" s="71" t="s">
        <v>70</v>
      </c>
      <c r="K28" s="61" t="s">
        <v>52</v>
      </c>
      <c r="L28" s="61" t="s">
        <v>41</v>
      </c>
      <c r="M28" s="61" t="s">
        <v>68</v>
      </c>
      <c r="N28" s="68">
        <v>30</v>
      </c>
      <c r="O28" s="69"/>
      <c r="P28" s="69"/>
      <c r="Q28" s="69"/>
      <c r="R28" s="70"/>
      <c r="S28" s="5"/>
    </row>
    <row r="29" spans="1:18" ht="14.25" customHeight="1">
      <c r="A29" s="37" t="s">
        <v>10</v>
      </c>
      <c r="B29" s="37"/>
      <c r="C29" s="28" t="s">
        <v>71</v>
      </c>
      <c r="D29" s="28"/>
      <c r="E29" s="28"/>
      <c r="F29" s="74"/>
      <c r="J29" s="71" t="s">
        <v>72</v>
      </c>
      <c r="K29" s="61" t="s">
        <v>52</v>
      </c>
      <c r="L29" s="61" t="s">
        <v>45</v>
      </c>
      <c r="M29" s="61" t="s">
        <v>68</v>
      </c>
      <c r="N29" s="68">
        <v>15</v>
      </c>
      <c r="O29" s="69"/>
      <c r="P29" s="69"/>
      <c r="Q29" s="69"/>
      <c r="R29" s="70"/>
    </row>
    <row r="30" spans="1:18" ht="14.25" customHeight="1">
      <c r="A30" s="37" t="s">
        <v>11</v>
      </c>
      <c r="B30" s="37"/>
      <c r="C30" s="28" t="s">
        <v>73</v>
      </c>
      <c r="D30" s="28"/>
      <c r="E30" s="28"/>
      <c r="F30" s="74"/>
      <c r="J30" s="75" t="s">
        <v>74</v>
      </c>
      <c r="K30" s="76" t="s">
        <v>57</v>
      </c>
      <c r="L30" s="76" t="s">
        <v>67</v>
      </c>
      <c r="M30" s="76" t="s">
        <v>68</v>
      </c>
      <c r="N30" s="77">
        <v>20</v>
      </c>
      <c r="O30" s="78"/>
      <c r="P30" s="78"/>
      <c r="Q30" s="78"/>
      <c r="R30" s="79"/>
    </row>
    <row r="31" spans="1:6" ht="14.25" customHeight="1">
      <c r="A31" s="37" t="s">
        <v>24</v>
      </c>
      <c r="B31" s="37"/>
      <c r="C31" s="28" t="s">
        <v>75</v>
      </c>
      <c r="D31" s="28"/>
      <c r="E31" s="32"/>
      <c r="F31" s="74"/>
    </row>
    <row r="32" spans="1:14" ht="14.25" customHeight="1">
      <c r="A32" s="37" t="s">
        <v>27</v>
      </c>
      <c r="B32" s="37"/>
      <c r="C32" s="28" t="s">
        <v>76</v>
      </c>
      <c r="D32" s="28"/>
      <c r="E32" s="38"/>
      <c r="F32" s="74"/>
      <c r="L32" s="80" t="s">
        <v>15</v>
      </c>
      <c r="M32" s="81"/>
      <c r="N32" s="82"/>
    </row>
    <row r="33" spans="1:15" ht="14.25" customHeight="1">
      <c r="A33" s="37" t="s">
        <v>30</v>
      </c>
      <c r="B33" s="83"/>
      <c r="C33" s="28" t="s">
        <v>77</v>
      </c>
      <c r="D33" s="38"/>
      <c r="E33" s="38"/>
      <c r="F33" s="74"/>
      <c r="L33" s="84" t="s">
        <v>78</v>
      </c>
      <c r="M33" s="84"/>
      <c r="N33" s="84" t="s">
        <v>79</v>
      </c>
      <c r="O33" s="84" t="s">
        <v>80</v>
      </c>
    </row>
    <row r="34" spans="1:15" ht="14.25" customHeight="1">
      <c r="A34" s="37" t="s">
        <v>33</v>
      </c>
      <c r="B34" s="83"/>
      <c r="C34" s="28" t="s">
        <v>81</v>
      </c>
      <c r="D34" s="38"/>
      <c r="E34" s="38"/>
      <c r="F34" s="74"/>
      <c r="L34" s="85" t="s">
        <v>82</v>
      </c>
      <c r="M34" s="86"/>
      <c r="N34" s="87" t="s">
        <v>45</v>
      </c>
      <c r="O34" s="87" t="s">
        <v>83</v>
      </c>
    </row>
    <row r="35" spans="1:15" ht="14.25" customHeight="1">
      <c r="A35" s="37" t="s">
        <v>36</v>
      </c>
      <c r="B35" s="83"/>
      <c r="C35" s="38" t="s">
        <v>84</v>
      </c>
      <c r="D35" s="38"/>
      <c r="E35" s="38"/>
      <c r="F35" s="74"/>
      <c r="L35" s="88" t="s">
        <v>85</v>
      </c>
      <c r="M35" s="89"/>
      <c r="N35" s="90" t="s">
        <v>41</v>
      </c>
      <c r="O35" s="90" t="s">
        <v>86</v>
      </c>
    </row>
    <row r="36" spans="1:15" ht="14.25" customHeight="1">
      <c r="A36" s="37" t="s">
        <v>87</v>
      </c>
      <c r="B36" s="83"/>
      <c r="C36" s="38" t="s">
        <v>88</v>
      </c>
      <c r="D36" s="38"/>
      <c r="E36" s="38"/>
      <c r="F36" s="74"/>
      <c r="L36" s="88" t="s">
        <v>89</v>
      </c>
      <c r="M36" s="89"/>
      <c r="N36" s="90" t="s">
        <v>53</v>
      </c>
      <c r="O36" s="90" t="s">
        <v>90</v>
      </c>
    </row>
    <row r="37" spans="1:15" ht="14.25" customHeight="1">
      <c r="A37" s="50" t="s">
        <v>91</v>
      </c>
      <c r="B37" s="91"/>
      <c r="C37" s="51" t="s">
        <v>92</v>
      </c>
      <c r="D37" s="53"/>
      <c r="E37" s="53"/>
      <c r="F37" s="92"/>
      <c r="L37" s="93" t="s">
        <v>93</v>
      </c>
      <c r="M37" s="94"/>
      <c r="N37" s="95" t="s">
        <v>67</v>
      </c>
      <c r="O37" s="95" t="s">
        <v>94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95</v>
      </c>
      <c r="H41" s="2" t="s">
        <v>0</v>
      </c>
      <c r="I41" s="2"/>
      <c r="J41" s="3"/>
      <c r="K41" s="3"/>
      <c r="L41" s="3"/>
      <c r="M41" s="3"/>
      <c r="Q41" s="4" t="s">
        <v>96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97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79</v>
      </c>
      <c r="I46" s="99" t="s">
        <v>67</v>
      </c>
      <c r="J46" s="99"/>
      <c r="K46" s="100" t="s">
        <v>53</v>
      </c>
      <c r="L46" s="100"/>
      <c r="M46" s="101" t="s">
        <v>41</v>
      </c>
      <c r="N46" s="101"/>
      <c r="O46" s="101" t="s">
        <v>45</v>
      </c>
      <c r="P46" s="101"/>
    </row>
    <row r="47" spans="1:16" ht="12.75" customHeight="1">
      <c r="A47" s="97" t="s">
        <v>98</v>
      </c>
      <c r="B47" s="97"/>
      <c r="C47" s="97"/>
      <c r="D47" s="97"/>
      <c r="E47" s="97"/>
      <c r="F47" s="97"/>
      <c r="G47" s="97"/>
      <c r="H47" s="102" t="s">
        <v>99</v>
      </c>
      <c r="I47" s="103" t="s">
        <v>100</v>
      </c>
      <c r="J47" s="103"/>
      <c r="K47" s="104" t="s">
        <v>101</v>
      </c>
      <c r="L47" s="104"/>
      <c r="M47" s="103" t="s">
        <v>102</v>
      </c>
      <c r="N47" s="103"/>
      <c r="O47" s="103" t="s">
        <v>103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94</v>
      </c>
      <c r="J48" s="105"/>
      <c r="K48" s="106" t="s">
        <v>90</v>
      </c>
      <c r="L48" s="106"/>
      <c r="M48" s="105" t="s">
        <v>86</v>
      </c>
      <c r="N48" s="105"/>
      <c r="O48" s="105" t="s">
        <v>83</v>
      </c>
      <c r="P48" s="105"/>
    </row>
    <row r="49" spans="1:17" s="116" customFormat="1" ht="13.5" customHeight="1">
      <c r="A49" s="107" t="s">
        <v>104</v>
      </c>
      <c r="B49" s="108" t="s">
        <v>105</v>
      </c>
      <c r="C49" s="109" t="s">
        <v>79</v>
      </c>
      <c r="D49" s="110" t="s">
        <v>106</v>
      </c>
      <c r="E49" s="111" t="s">
        <v>107</v>
      </c>
      <c r="F49" s="111" t="s">
        <v>108</v>
      </c>
      <c r="G49" s="111" t="s">
        <v>109</v>
      </c>
      <c r="H49" s="112"/>
      <c r="I49" s="105" t="s">
        <v>110</v>
      </c>
      <c r="J49" s="105" t="s">
        <v>111</v>
      </c>
      <c r="K49" s="113" t="s">
        <v>110</v>
      </c>
      <c r="L49" s="114" t="s">
        <v>111</v>
      </c>
      <c r="M49" s="113" t="s">
        <v>110</v>
      </c>
      <c r="N49" s="114" t="s">
        <v>111</v>
      </c>
      <c r="O49" s="113" t="s">
        <v>110</v>
      </c>
      <c r="P49" s="114" t="s">
        <v>111</v>
      </c>
      <c r="Q49" s="115" t="s">
        <v>112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113</v>
      </c>
      <c r="B51" s="119" t="s">
        <v>113</v>
      </c>
      <c r="C51" s="120" t="s">
        <v>114</v>
      </c>
      <c r="D51" s="121">
        <v>11</v>
      </c>
      <c r="E51" s="121">
        <v>0</v>
      </c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115</v>
      </c>
      <c r="B52" s="127" t="s">
        <v>116</v>
      </c>
      <c r="C52" s="128" t="s">
        <v>40</v>
      </c>
      <c r="D52" s="129">
        <v>10</v>
      </c>
      <c r="E52" s="129">
        <v>0.5</v>
      </c>
      <c r="F52" s="130" t="s">
        <v>117</v>
      </c>
      <c r="G52" s="131"/>
      <c r="H52" s="117"/>
      <c r="I52" s="131"/>
      <c r="J52" s="131"/>
      <c r="K52" s="132"/>
      <c r="L52" s="133"/>
      <c r="M52" s="132">
        <v>1</v>
      </c>
      <c r="N52" s="133" t="s">
        <v>118</v>
      </c>
      <c r="O52" s="132"/>
      <c r="P52" s="133" t="s">
        <v>118</v>
      </c>
      <c r="Q52" s="131">
        <v>1</v>
      </c>
    </row>
    <row r="53" spans="1:17" ht="22.5">
      <c r="A53" s="126" t="s">
        <v>119</v>
      </c>
      <c r="B53" s="127" t="s">
        <v>120</v>
      </c>
      <c r="C53" s="128" t="s">
        <v>44</v>
      </c>
      <c r="D53" s="129">
        <v>9</v>
      </c>
      <c r="E53" s="129">
        <v>0.2</v>
      </c>
      <c r="F53" s="130" t="s">
        <v>117</v>
      </c>
      <c r="G53" s="131"/>
      <c r="H53" s="117"/>
      <c r="I53" s="131"/>
      <c r="J53" s="131"/>
      <c r="K53" s="132"/>
      <c r="L53" s="133"/>
      <c r="M53" s="132"/>
      <c r="N53" s="133"/>
      <c r="O53" s="132">
        <v>1</v>
      </c>
      <c r="P53" s="133" t="s">
        <v>118</v>
      </c>
      <c r="Q53" s="131">
        <v>1</v>
      </c>
    </row>
    <row r="54" spans="1:17" ht="22.5">
      <c r="A54" s="126" t="s">
        <v>121</v>
      </c>
      <c r="B54" s="127" t="s">
        <v>122</v>
      </c>
      <c r="C54" s="134" t="s">
        <v>47</v>
      </c>
      <c r="D54" s="129">
        <v>8</v>
      </c>
      <c r="E54" s="129">
        <v>1</v>
      </c>
      <c r="F54" s="130" t="s">
        <v>117</v>
      </c>
      <c r="G54" s="131"/>
      <c r="H54" s="117"/>
      <c r="I54" s="131"/>
      <c r="J54" s="131"/>
      <c r="K54" s="132"/>
      <c r="L54" s="133"/>
      <c r="M54" s="132">
        <v>1</v>
      </c>
      <c r="N54" s="133" t="s">
        <v>118</v>
      </c>
      <c r="O54" s="132"/>
      <c r="P54" s="133" t="s">
        <v>118</v>
      </c>
      <c r="Q54" s="131">
        <v>1</v>
      </c>
    </row>
    <row r="55" spans="1:17" ht="33.75">
      <c r="A55" s="126" t="s">
        <v>123</v>
      </c>
      <c r="B55" s="127" t="s">
        <v>124</v>
      </c>
      <c r="C55" s="134" t="s">
        <v>52</v>
      </c>
      <c r="D55" s="129">
        <v>7</v>
      </c>
      <c r="E55" s="129">
        <v>51</v>
      </c>
      <c r="F55" s="130" t="s">
        <v>125</v>
      </c>
      <c r="G55" s="131">
        <v>3</v>
      </c>
      <c r="H55" s="117"/>
      <c r="I55" s="131">
        <v>1</v>
      </c>
      <c r="J55" s="131" t="s">
        <v>118</v>
      </c>
      <c r="K55" s="132">
        <v>1</v>
      </c>
      <c r="L55" s="133" t="s">
        <v>118</v>
      </c>
      <c r="M55" s="132">
        <v>1</v>
      </c>
      <c r="N55" s="133" t="s">
        <v>118</v>
      </c>
      <c r="O55" s="132">
        <v>1</v>
      </c>
      <c r="P55" s="133" t="s">
        <v>118</v>
      </c>
      <c r="Q55" s="131">
        <v>4</v>
      </c>
    </row>
    <row r="56" spans="1:17" ht="33.75">
      <c r="A56" s="126" t="s">
        <v>126</v>
      </c>
      <c r="B56" s="127" t="s">
        <v>127</v>
      </c>
      <c r="C56" s="134" t="s">
        <v>57</v>
      </c>
      <c r="D56" s="129">
        <v>6</v>
      </c>
      <c r="E56" s="129">
        <v>25</v>
      </c>
      <c r="F56" s="130" t="s">
        <v>125</v>
      </c>
      <c r="G56" s="131">
        <v>1</v>
      </c>
      <c r="H56" s="117"/>
      <c r="I56" s="131">
        <v>1</v>
      </c>
      <c r="J56" s="131" t="s">
        <v>118</v>
      </c>
      <c r="K56" s="132">
        <v>1</v>
      </c>
      <c r="L56" s="133" t="s">
        <v>118</v>
      </c>
      <c r="M56" s="132" t="s">
        <v>128</v>
      </c>
      <c r="N56" s="133" t="s">
        <v>118</v>
      </c>
      <c r="O56" s="132" t="s">
        <v>128</v>
      </c>
      <c r="P56" s="133" t="s">
        <v>118</v>
      </c>
      <c r="Q56" s="131">
        <v>2</v>
      </c>
    </row>
    <row r="57" spans="1:17" ht="22.5">
      <c r="A57" s="126" t="s">
        <v>129</v>
      </c>
      <c r="B57" s="127" t="s">
        <v>130</v>
      </c>
      <c r="C57" s="128" t="s">
        <v>61</v>
      </c>
      <c r="D57" s="129">
        <v>5</v>
      </c>
      <c r="E57" s="129">
        <v>7</v>
      </c>
      <c r="F57" s="130" t="s">
        <v>125</v>
      </c>
      <c r="G57" s="131">
        <v>1</v>
      </c>
      <c r="H57" s="117"/>
      <c r="I57" s="131"/>
      <c r="J57" s="131"/>
      <c r="K57" s="132"/>
      <c r="L57" s="133" t="s">
        <v>118</v>
      </c>
      <c r="M57" s="132">
        <v>1</v>
      </c>
      <c r="N57" s="133" t="s">
        <v>118</v>
      </c>
      <c r="O57" s="132" t="s">
        <v>128</v>
      </c>
      <c r="P57" s="133" t="s">
        <v>118</v>
      </c>
      <c r="Q57" s="131">
        <v>1</v>
      </c>
    </row>
    <row r="58" spans="1:17" ht="22.5">
      <c r="A58" s="126" t="s">
        <v>131</v>
      </c>
      <c r="B58" s="127" t="s">
        <v>132</v>
      </c>
      <c r="C58" s="128" t="s">
        <v>133</v>
      </c>
      <c r="D58" s="129">
        <v>4</v>
      </c>
      <c r="E58" s="129">
        <v>0</v>
      </c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134</v>
      </c>
      <c r="B59" s="127" t="s">
        <v>135</v>
      </c>
      <c r="C59" s="128" t="s">
        <v>136</v>
      </c>
      <c r="D59" s="129">
        <v>3</v>
      </c>
      <c r="E59" s="129">
        <v>0</v>
      </c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137</v>
      </c>
      <c r="B60" s="127" t="s">
        <v>138</v>
      </c>
      <c r="C60" s="128" t="s">
        <v>49</v>
      </c>
      <c r="D60" s="129">
        <v>2</v>
      </c>
      <c r="E60" s="129">
        <v>5</v>
      </c>
      <c r="F60" s="130" t="s">
        <v>117</v>
      </c>
      <c r="G60" s="131"/>
      <c r="H60" s="117"/>
      <c r="I60" s="131"/>
      <c r="J60" s="131"/>
      <c r="K60" s="132"/>
      <c r="L60" s="133"/>
      <c r="M60" s="132"/>
      <c r="N60" s="133" t="s">
        <v>118</v>
      </c>
      <c r="O60" s="132">
        <v>1</v>
      </c>
      <c r="P60" s="133" t="s">
        <v>118</v>
      </c>
      <c r="Q60" s="131">
        <v>1</v>
      </c>
    </row>
    <row r="61" spans="1:17" ht="11.25">
      <c r="A61" s="126" t="s">
        <v>139</v>
      </c>
      <c r="B61" s="127" t="s">
        <v>139</v>
      </c>
      <c r="C61" s="128" t="s">
        <v>64</v>
      </c>
      <c r="D61" s="129">
        <v>1</v>
      </c>
      <c r="E61" s="129">
        <v>10</v>
      </c>
      <c r="F61" s="130" t="s">
        <v>125</v>
      </c>
      <c r="G61" s="131">
        <v>1</v>
      </c>
      <c r="H61" s="117"/>
      <c r="I61" s="131"/>
      <c r="J61" s="131"/>
      <c r="K61" s="132"/>
      <c r="L61" s="133" t="s">
        <v>118</v>
      </c>
      <c r="M61" s="132">
        <v>1</v>
      </c>
      <c r="N61" s="133" t="s">
        <v>118</v>
      </c>
      <c r="O61" s="132" t="s">
        <v>128</v>
      </c>
      <c r="P61" s="133" t="s">
        <v>118</v>
      </c>
      <c r="Q61" s="131">
        <v>1</v>
      </c>
    </row>
    <row r="62" spans="1:17" ht="45.75">
      <c r="A62" s="135" t="s">
        <v>140</v>
      </c>
      <c r="B62" s="136" t="s">
        <v>141</v>
      </c>
      <c r="C62" s="137" t="s">
        <v>142</v>
      </c>
      <c r="D62" s="138">
        <v>0</v>
      </c>
      <c r="E62" s="138">
        <v>0.3</v>
      </c>
      <c r="F62" s="139" t="s">
        <v>117</v>
      </c>
      <c r="G62" s="140"/>
      <c r="H62" s="117"/>
      <c r="I62" s="140"/>
      <c r="J62" s="140"/>
      <c r="K62" s="141"/>
      <c r="L62" s="142" t="s">
        <v>118</v>
      </c>
      <c r="M62" s="141"/>
      <c r="N62" s="142"/>
      <c r="O62" s="141"/>
      <c r="P62" s="142"/>
      <c r="Q62" s="140"/>
    </row>
    <row r="63" spans="8:16" ht="27.75" customHeight="1">
      <c r="H63" s="97" t="s">
        <v>112</v>
      </c>
      <c r="I63" s="143">
        <v>2</v>
      </c>
      <c r="J63" s="143"/>
      <c r="K63" s="143">
        <v>2</v>
      </c>
      <c r="L63" s="143"/>
      <c r="M63" s="143">
        <v>5</v>
      </c>
      <c r="N63" s="143"/>
      <c r="O63" s="143">
        <v>3</v>
      </c>
      <c r="P63" s="143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243"/>
  <sheetViews>
    <sheetView tabSelected="1" zoomScale="75" zoomScaleNormal="75" workbookViewId="0" topLeftCell="A7">
      <selection activeCell="D35" sqref="D35"/>
    </sheetView>
  </sheetViews>
  <sheetFormatPr defaultColWidth="11.42187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41" width="12.140625" style="146" customWidth="1"/>
    <col min="42" max="16384" width="11.421875" style="146" customWidth="1"/>
  </cols>
  <sheetData>
    <row r="1" spans="1:24" s="149" customFormat="1" ht="16.5">
      <c r="A1" s="147" t="s">
        <v>143</v>
      </c>
      <c r="B1" s="147"/>
      <c r="C1" s="148"/>
      <c r="D1" s="148"/>
      <c r="E1" s="148"/>
      <c r="F1" s="148"/>
      <c r="G1" s="148"/>
      <c r="R1" s="150" t="s">
        <v>144</v>
      </c>
      <c r="S1" s="151" t="s">
        <v>145</v>
      </c>
      <c r="T1" s="151" t="s">
        <v>146</v>
      </c>
      <c r="U1" s="151" t="s">
        <v>147</v>
      </c>
      <c r="V1" s="151" t="s">
        <v>148</v>
      </c>
      <c r="W1" s="151" t="s">
        <v>149</v>
      </c>
      <c r="X1" s="152" t="s">
        <v>150</v>
      </c>
    </row>
    <row r="2" spans="1:24" s="149" customFormat="1" ht="12">
      <c r="A2" s="153"/>
      <c r="B2" s="153"/>
      <c r="C2" s="153"/>
      <c r="D2" s="154"/>
      <c r="E2" s="154"/>
      <c r="R2" s="155" t="s">
        <v>151</v>
      </c>
      <c r="S2" s="156" t="s">
        <v>151</v>
      </c>
      <c r="T2" s="156">
        <v>0</v>
      </c>
      <c r="U2" s="156" t="s">
        <v>152</v>
      </c>
      <c r="V2" s="157" t="s">
        <v>114</v>
      </c>
      <c r="W2" s="157" t="s">
        <v>41</v>
      </c>
      <c r="X2" s="158" t="s">
        <v>42</v>
      </c>
    </row>
    <row r="3" spans="1:24" s="149" customFormat="1" ht="12.75">
      <c r="A3" s="159" t="s">
        <v>15</v>
      </c>
      <c r="B3" s="160"/>
      <c r="C3" s="160"/>
      <c r="D3" s="160"/>
      <c r="E3" s="161"/>
      <c r="F3" s="161"/>
      <c r="G3" s="161"/>
      <c r="R3" s="155" t="s">
        <v>153</v>
      </c>
      <c r="S3" s="156" t="s">
        <v>154</v>
      </c>
      <c r="T3" s="157">
        <v>1</v>
      </c>
      <c r="U3" s="162" t="s">
        <v>155</v>
      </c>
      <c r="V3" s="157" t="s">
        <v>40</v>
      </c>
      <c r="W3" s="157" t="s">
        <v>53</v>
      </c>
      <c r="X3" s="163" t="s">
        <v>54</v>
      </c>
    </row>
    <row r="4" spans="1:24" s="149" customFormat="1" ht="12.75" customHeight="1">
      <c r="A4" s="164" t="s">
        <v>144</v>
      </c>
      <c r="B4" s="165" t="s">
        <v>156</v>
      </c>
      <c r="C4" s="165"/>
      <c r="D4" s="165"/>
      <c r="E4" s="166"/>
      <c r="F4" s="167" t="s">
        <v>157</v>
      </c>
      <c r="R4" s="168" t="s">
        <v>158</v>
      </c>
      <c r="S4" s="162" t="s">
        <v>159</v>
      </c>
      <c r="T4" s="157">
        <v>2</v>
      </c>
      <c r="U4" s="157"/>
      <c r="V4" s="157" t="s">
        <v>44</v>
      </c>
      <c r="W4" s="157" t="s">
        <v>67</v>
      </c>
      <c r="X4" s="163" t="s">
        <v>68</v>
      </c>
    </row>
    <row r="5" spans="1:24" s="149" customFormat="1" ht="12.75">
      <c r="A5" s="169" t="s">
        <v>4</v>
      </c>
      <c r="B5" s="159" t="s">
        <v>160</v>
      </c>
      <c r="C5" s="160"/>
      <c r="D5" s="160"/>
      <c r="E5" s="170"/>
      <c r="F5" s="167"/>
      <c r="G5" s="144"/>
      <c r="R5" s="168" t="s">
        <v>161</v>
      </c>
      <c r="S5" s="162" t="s">
        <v>162</v>
      </c>
      <c r="T5" s="157">
        <v>3</v>
      </c>
      <c r="U5" s="157"/>
      <c r="V5" s="157" t="s">
        <v>47</v>
      </c>
      <c r="W5" s="157" t="s">
        <v>45</v>
      </c>
      <c r="X5" s="158"/>
    </row>
    <row r="6" spans="1:24" s="149" customFormat="1" ht="12.75">
      <c r="A6" s="169" t="s">
        <v>5</v>
      </c>
      <c r="B6" s="160" t="s">
        <v>55</v>
      </c>
      <c r="C6" s="160"/>
      <c r="D6" s="160"/>
      <c r="E6" s="170"/>
      <c r="F6" s="167"/>
      <c r="G6" s="144"/>
      <c r="R6" s="168" t="s">
        <v>163</v>
      </c>
      <c r="S6" s="162" t="s">
        <v>164</v>
      </c>
      <c r="T6" s="157">
        <v>4</v>
      </c>
      <c r="U6" s="157"/>
      <c r="V6" s="157" t="s">
        <v>52</v>
      </c>
      <c r="W6" s="157"/>
      <c r="X6" s="163"/>
    </row>
    <row r="7" spans="1:24" s="149" customFormat="1" ht="12.75" customHeight="1">
      <c r="A7" s="169" t="s">
        <v>58</v>
      </c>
      <c r="B7" s="160" t="s">
        <v>165</v>
      </c>
      <c r="C7" s="160"/>
      <c r="D7" s="160"/>
      <c r="E7" s="170"/>
      <c r="F7" s="167"/>
      <c r="G7" s="144"/>
      <c r="H7" s="171" t="s">
        <v>166</v>
      </c>
      <c r="I7" s="171"/>
      <c r="R7" s="168" t="s">
        <v>167</v>
      </c>
      <c r="S7" s="162" t="s">
        <v>168</v>
      </c>
      <c r="T7" s="157">
        <v>5</v>
      </c>
      <c r="U7" s="157"/>
      <c r="V7" s="157" t="s">
        <v>57</v>
      </c>
      <c r="W7" s="157"/>
      <c r="X7" s="163"/>
    </row>
    <row r="8" spans="1:24" s="149" customFormat="1" ht="12.75" customHeight="1">
      <c r="A8" s="169" t="s">
        <v>169</v>
      </c>
      <c r="B8" s="160" t="s">
        <v>170</v>
      </c>
      <c r="C8" s="160"/>
      <c r="D8" s="160"/>
      <c r="E8" s="170"/>
      <c r="F8" s="167"/>
      <c r="G8" s="144"/>
      <c r="H8" s="171"/>
      <c r="I8" s="171"/>
      <c r="R8" s="168" t="s">
        <v>171</v>
      </c>
      <c r="S8" s="162" t="s">
        <v>172</v>
      </c>
      <c r="T8" s="157"/>
      <c r="U8" s="157"/>
      <c r="V8" s="157" t="s">
        <v>61</v>
      </c>
      <c r="W8" s="157"/>
      <c r="X8" s="163"/>
    </row>
    <row r="9" spans="1:24" s="149" customFormat="1" ht="12.75" customHeight="1">
      <c r="A9" s="169" t="s">
        <v>173</v>
      </c>
      <c r="B9" s="160" t="s">
        <v>174</v>
      </c>
      <c r="C9" s="160"/>
      <c r="D9" s="160"/>
      <c r="E9" s="170"/>
      <c r="F9" s="167"/>
      <c r="G9" s="144"/>
      <c r="H9" s="171"/>
      <c r="I9" s="171"/>
      <c r="R9" s="168" t="s">
        <v>175</v>
      </c>
      <c r="S9" s="157"/>
      <c r="T9" s="157"/>
      <c r="U9" s="157"/>
      <c r="V9" s="157" t="s">
        <v>133</v>
      </c>
      <c r="W9" s="157"/>
      <c r="X9" s="163"/>
    </row>
    <row r="10" spans="1:24" s="149" customFormat="1" ht="12.75" customHeight="1">
      <c r="A10" s="169" t="s">
        <v>176</v>
      </c>
      <c r="B10" s="160" t="s">
        <v>177</v>
      </c>
      <c r="C10" s="160"/>
      <c r="D10" s="160"/>
      <c r="E10" s="170"/>
      <c r="F10" s="167"/>
      <c r="G10" s="144"/>
      <c r="H10" s="171"/>
      <c r="I10" s="171"/>
      <c r="R10" s="168" t="s">
        <v>178</v>
      </c>
      <c r="S10" s="157"/>
      <c r="T10" s="157"/>
      <c r="U10" s="157"/>
      <c r="V10" s="157" t="s">
        <v>136</v>
      </c>
      <c r="W10" s="157"/>
      <c r="X10" s="163"/>
    </row>
    <row r="11" spans="1:24" s="149" customFormat="1" ht="12.75" customHeight="1">
      <c r="A11" s="169" t="s">
        <v>179</v>
      </c>
      <c r="B11" s="160" t="s">
        <v>177</v>
      </c>
      <c r="C11" s="160"/>
      <c r="D11" s="160"/>
      <c r="E11" s="170"/>
      <c r="F11" s="167"/>
      <c r="G11" s="144"/>
      <c r="H11" s="171"/>
      <c r="I11" s="171"/>
      <c r="R11" s="168" t="s">
        <v>180</v>
      </c>
      <c r="S11" s="157"/>
      <c r="T11" s="157"/>
      <c r="U11" s="157"/>
      <c r="V11" s="157" t="s">
        <v>49</v>
      </c>
      <c r="W11" s="157"/>
      <c r="X11" s="163"/>
    </row>
    <row r="12" spans="1:24" s="149" customFormat="1" ht="12.75">
      <c r="A12" s="169" t="s">
        <v>181</v>
      </c>
      <c r="B12" s="160" t="s">
        <v>182</v>
      </c>
      <c r="C12" s="160"/>
      <c r="D12" s="160"/>
      <c r="E12" s="170"/>
      <c r="F12" s="167"/>
      <c r="G12" s="144"/>
      <c r="H12" s="172"/>
      <c r="I12" s="172"/>
      <c r="R12" s="168" t="s">
        <v>183</v>
      </c>
      <c r="S12" s="157"/>
      <c r="T12" s="157"/>
      <c r="U12" s="157"/>
      <c r="V12" s="157" t="s">
        <v>64</v>
      </c>
      <c r="W12" s="157"/>
      <c r="X12" s="163"/>
    </row>
    <row r="13" spans="1:24" s="149" customFormat="1" ht="12.75">
      <c r="A13" s="173" t="s">
        <v>184</v>
      </c>
      <c r="B13" s="174" t="s">
        <v>185</v>
      </c>
      <c r="C13" s="174"/>
      <c r="D13" s="174"/>
      <c r="E13" s="175"/>
      <c r="F13" s="167"/>
      <c r="G13" s="144"/>
      <c r="R13" s="168" t="s">
        <v>186</v>
      </c>
      <c r="S13" s="157"/>
      <c r="T13" s="157"/>
      <c r="U13" s="157"/>
      <c r="V13" s="157" t="s">
        <v>142</v>
      </c>
      <c r="W13" s="157"/>
      <c r="X13" s="163"/>
    </row>
    <row r="14" spans="1:24" s="149" customFormat="1" ht="12.75" customHeight="1">
      <c r="A14" s="169" t="s">
        <v>8</v>
      </c>
      <c r="B14" s="160" t="s">
        <v>187</v>
      </c>
      <c r="C14" s="160"/>
      <c r="D14" s="160"/>
      <c r="E14" s="170"/>
      <c r="F14" s="167" t="s">
        <v>188</v>
      </c>
      <c r="G14" s="144"/>
      <c r="R14" s="168" t="s">
        <v>189</v>
      </c>
      <c r="S14" s="157"/>
      <c r="T14" s="157"/>
      <c r="U14" s="157"/>
      <c r="V14" s="157"/>
      <c r="W14" s="157"/>
      <c r="X14" s="163"/>
    </row>
    <row r="15" spans="1:24" s="149" customFormat="1" ht="12.75">
      <c r="A15" s="169" t="s">
        <v>9</v>
      </c>
      <c r="B15" s="160" t="s">
        <v>190</v>
      </c>
      <c r="C15" s="160"/>
      <c r="D15" s="160"/>
      <c r="E15" s="170"/>
      <c r="F15" s="167"/>
      <c r="G15" s="144"/>
      <c r="R15" s="168" t="s">
        <v>191</v>
      </c>
      <c r="S15" s="157"/>
      <c r="T15" s="157"/>
      <c r="U15" s="157"/>
      <c r="V15" s="157"/>
      <c r="W15" s="157"/>
      <c r="X15" s="163"/>
    </row>
    <row r="16" spans="1:24" s="149" customFormat="1" ht="12.75" customHeight="1">
      <c r="A16" s="169" t="s">
        <v>10</v>
      </c>
      <c r="B16" s="160" t="s">
        <v>192</v>
      </c>
      <c r="C16" s="160"/>
      <c r="D16" s="160"/>
      <c r="E16" s="176"/>
      <c r="F16" s="167"/>
      <c r="G16" s="144"/>
      <c r="R16" s="168" t="s">
        <v>193</v>
      </c>
      <c r="S16" s="177"/>
      <c r="T16" s="177"/>
      <c r="U16" s="177"/>
      <c r="V16" s="177"/>
      <c r="W16" s="177"/>
      <c r="X16" s="178"/>
    </row>
    <row r="17" spans="1:24" s="149" customFormat="1" ht="12.75">
      <c r="A17" s="169" t="s">
        <v>11</v>
      </c>
      <c r="B17" s="160" t="s">
        <v>194</v>
      </c>
      <c r="C17" s="160"/>
      <c r="D17" s="160"/>
      <c r="E17" s="176"/>
      <c r="F17" s="167"/>
      <c r="G17" s="144"/>
      <c r="R17" s="168" t="s">
        <v>195</v>
      </c>
      <c r="S17" s="157"/>
      <c r="T17" s="157"/>
      <c r="U17" s="157"/>
      <c r="V17" s="157"/>
      <c r="W17" s="157"/>
      <c r="X17" s="163"/>
    </row>
    <row r="18" spans="1:24" s="149" customFormat="1" ht="12.75">
      <c r="A18" s="169" t="s">
        <v>196</v>
      </c>
      <c r="B18" s="159" t="s">
        <v>197</v>
      </c>
      <c r="C18" s="160"/>
      <c r="D18" s="160"/>
      <c r="E18" s="176"/>
      <c r="F18" s="167"/>
      <c r="G18" s="144"/>
      <c r="R18" s="168" t="s">
        <v>198</v>
      </c>
      <c r="S18" s="157"/>
      <c r="T18" s="157"/>
      <c r="U18" s="157"/>
      <c r="V18" s="157"/>
      <c r="W18" s="157"/>
      <c r="X18" s="163"/>
    </row>
    <row r="19" spans="1:24" s="149" customFormat="1" ht="12.75">
      <c r="A19" s="173" t="s">
        <v>199</v>
      </c>
      <c r="B19" s="174" t="s">
        <v>200</v>
      </c>
      <c r="C19" s="174"/>
      <c r="D19" s="174"/>
      <c r="E19" s="179"/>
      <c r="F19" s="167"/>
      <c r="G19" s="144"/>
      <c r="R19" s="168" t="s">
        <v>201</v>
      </c>
      <c r="S19" s="157"/>
      <c r="T19" s="157"/>
      <c r="U19" s="157"/>
      <c r="V19" s="157"/>
      <c r="W19" s="157"/>
      <c r="X19" s="163"/>
    </row>
    <row r="20" spans="18:24" s="149" customFormat="1" ht="12.75">
      <c r="R20" s="168" t="s">
        <v>202</v>
      </c>
      <c r="S20" s="180"/>
      <c r="T20" s="180"/>
      <c r="U20" s="180"/>
      <c r="V20" s="180"/>
      <c r="W20" s="180"/>
      <c r="X20" s="181"/>
    </row>
    <row r="21" spans="1:24" s="149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68" t="s">
        <v>203</v>
      </c>
      <c r="S21" s="180"/>
      <c r="T21" s="180"/>
      <c r="U21" s="180"/>
      <c r="V21" s="180"/>
      <c r="W21" s="180"/>
      <c r="X21" s="181"/>
    </row>
    <row r="22" spans="1:24" s="145" customFormat="1" ht="12.75">
      <c r="A22" s="184" t="s">
        <v>144</v>
      </c>
      <c r="B22" s="184" t="s">
        <v>4</v>
      </c>
      <c r="C22" s="184" t="s">
        <v>5</v>
      </c>
      <c r="D22" s="184" t="s">
        <v>58</v>
      </c>
      <c r="E22" s="184" t="s">
        <v>169</v>
      </c>
      <c r="F22" s="184" t="s">
        <v>173</v>
      </c>
      <c r="G22" s="184" t="s">
        <v>176</v>
      </c>
      <c r="H22" s="184" t="s">
        <v>179</v>
      </c>
      <c r="I22" s="184" t="s">
        <v>181</v>
      </c>
      <c r="J22" s="184" t="s">
        <v>184</v>
      </c>
      <c r="K22" s="184" t="s">
        <v>8</v>
      </c>
      <c r="L22" s="184" t="s">
        <v>9</v>
      </c>
      <c r="M22" s="184" t="s">
        <v>10</v>
      </c>
      <c r="N22" s="184" t="s">
        <v>11</v>
      </c>
      <c r="O22" s="184" t="s">
        <v>196</v>
      </c>
      <c r="P22" s="184" t="s">
        <v>199</v>
      </c>
      <c r="R22" s="168" t="s">
        <v>204</v>
      </c>
      <c r="S22" s="180"/>
      <c r="T22" s="180"/>
      <c r="U22" s="180"/>
      <c r="V22" s="180"/>
      <c r="W22" s="180"/>
      <c r="X22" s="181"/>
    </row>
    <row r="23" spans="1:24" s="149" customFormat="1" ht="14.25">
      <c r="A23" s="185" t="s">
        <v>198</v>
      </c>
      <c r="B23" s="185">
        <v>5165900</v>
      </c>
      <c r="C23" s="185" t="s">
        <v>13</v>
      </c>
      <c r="D23" s="185" t="s">
        <v>14</v>
      </c>
      <c r="E23" s="185" t="s">
        <v>14</v>
      </c>
      <c r="F23" s="186" t="s">
        <v>205</v>
      </c>
      <c r="G23" s="185">
        <v>534693</v>
      </c>
      <c r="H23" s="185">
        <v>1812378</v>
      </c>
      <c r="I23" s="185">
        <v>204</v>
      </c>
      <c r="J23" s="185" t="s">
        <v>162</v>
      </c>
      <c r="K23" s="187">
        <v>534822</v>
      </c>
      <c r="L23" s="187">
        <v>1812420</v>
      </c>
      <c r="M23" s="187">
        <v>534670</v>
      </c>
      <c r="N23" s="187">
        <v>1812335</v>
      </c>
      <c r="O23" s="187">
        <v>90</v>
      </c>
      <c r="P23" s="187">
        <v>200</v>
      </c>
      <c r="R23" s="168" t="s">
        <v>206</v>
      </c>
      <c r="S23" s="188"/>
      <c r="T23" s="188"/>
      <c r="U23" s="188"/>
      <c r="V23" s="188"/>
      <c r="W23" s="188"/>
      <c r="X23" s="189"/>
    </row>
    <row r="24" spans="1:24" s="149" customFormat="1" ht="16.5">
      <c r="A24" s="148"/>
      <c r="B24" s="148"/>
      <c r="C24" s="148"/>
      <c r="D24" s="148"/>
      <c r="E24" s="148"/>
      <c r="F24" s="190"/>
      <c r="G24" s="190"/>
      <c r="R24" s="168" t="s">
        <v>207</v>
      </c>
      <c r="S24" s="188"/>
      <c r="T24" s="188"/>
      <c r="U24" s="188"/>
      <c r="V24" s="188"/>
      <c r="W24" s="188"/>
      <c r="X24" s="189"/>
    </row>
    <row r="25" spans="1:24" s="149" customFormat="1" ht="16.5">
      <c r="A25" s="147" t="s">
        <v>208</v>
      </c>
      <c r="B25" s="147"/>
      <c r="C25" s="147"/>
      <c r="D25" s="148"/>
      <c r="E25" s="148"/>
      <c r="F25" s="190"/>
      <c r="R25" s="191" t="s">
        <v>209</v>
      </c>
      <c r="S25" s="188"/>
      <c r="T25" s="188"/>
      <c r="U25" s="188"/>
      <c r="V25" s="188"/>
      <c r="W25" s="188"/>
      <c r="X25" s="189"/>
    </row>
    <row r="26" spans="11:24" ht="12.75">
      <c r="K26" s="149"/>
      <c r="L26" s="149"/>
      <c r="R26" s="191" t="s">
        <v>210</v>
      </c>
      <c r="S26" s="188"/>
      <c r="T26" s="188"/>
      <c r="U26" s="188"/>
      <c r="V26" s="188"/>
      <c r="W26" s="188"/>
      <c r="X26" s="189"/>
    </row>
    <row r="27" spans="1:24" ht="12.75">
      <c r="A27" s="159" t="s">
        <v>15</v>
      </c>
      <c r="B27" s="192"/>
      <c r="C27" s="192"/>
      <c r="D27" s="192"/>
      <c r="E27" s="154"/>
      <c r="F27" s="144"/>
      <c r="G27" s="144"/>
      <c r="K27" s="149"/>
      <c r="L27" s="149"/>
      <c r="M27" s="149"/>
      <c r="N27" s="149"/>
      <c r="O27" s="149"/>
      <c r="P27" s="149"/>
      <c r="R27" s="191" t="s">
        <v>211</v>
      </c>
      <c r="S27" s="188"/>
      <c r="T27" s="188"/>
      <c r="U27" s="188"/>
      <c r="V27" s="188"/>
      <c r="W27" s="188"/>
      <c r="X27" s="189"/>
    </row>
    <row r="28" spans="1:24" ht="13.5">
      <c r="A28" s="164" t="s">
        <v>4</v>
      </c>
      <c r="B28" s="165" t="s">
        <v>212</v>
      </c>
      <c r="C28" s="165"/>
      <c r="D28" s="165"/>
      <c r="E28" s="193"/>
      <c r="H28" s="145"/>
      <c r="I28" s="145"/>
      <c r="R28" s="194" t="s">
        <v>213</v>
      </c>
      <c r="S28" s="195"/>
      <c r="T28" s="195"/>
      <c r="U28" s="195"/>
      <c r="V28" s="195"/>
      <c r="W28" s="195"/>
      <c r="X28" s="196"/>
    </row>
    <row r="29" spans="1:9" ht="13.5" customHeight="1">
      <c r="A29" s="169" t="s">
        <v>5</v>
      </c>
      <c r="B29" s="160" t="s">
        <v>55</v>
      </c>
      <c r="C29" s="160"/>
      <c r="D29" s="160"/>
      <c r="E29" s="197"/>
      <c r="H29" s="145"/>
      <c r="I29" s="145"/>
    </row>
    <row r="30" spans="1:16" ht="13.5" customHeight="1">
      <c r="A30" s="169" t="s">
        <v>6</v>
      </c>
      <c r="B30" s="160" t="s">
        <v>214</v>
      </c>
      <c r="C30" s="160"/>
      <c r="D30" s="160"/>
      <c r="E30" s="197"/>
      <c r="H30" s="145"/>
      <c r="J30" s="148"/>
      <c r="K30" s="148"/>
      <c r="L30" s="148"/>
      <c r="M30" s="148"/>
      <c r="N30" s="148"/>
      <c r="O30" s="148"/>
      <c r="P30" s="148"/>
    </row>
    <row r="31" spans="1:23" ht="13.5" customHeight="1">
      <c r="A31" s="169" t="s">
        <v>7</v>
      </c>
      <c r="B31" s="160" t="s">
        <v>215</v>
      </c>
      <c r="C31" s="160"/>
      <c r="D31" s="160"/>
      <c r="E31" s="197"/>
      <c r="H31" s="145"/>
      <c r="I31" s="198"/>
      <c r="J31" s="199"/>
      <c r="K31" s="149"/>
      <c r="L31" s="149"/>
      <c r="M31" s="149"/>
      <c r="V31" s="144"/>
      <c r="W31" s="144"/>
    </row>
    <row r="32" spans="1:23" ht="16.5" customHeight="1">
      <c r="A32" s="173" t="s">
        <v>216</v>
      </c>
      <c r="B32" s="200" t="s">
        <v>217</v>
      </c>
      <c r="C32" s="174"/>
      <c r="D32" s="174"/>
      <c r="E32" s="201"/>
      <c r="G32" s="147" t="s">
        <v>218</v>
      </c>
      <c r="H32" s="147"/>
      <c r="I32" s="147"/>
      <c r="J32" s="147"/>
      <c r="V32" s="144"/>
      <c r="W32" s="144"/>
    </row>
    <row r="33" spans="7:21" ht="12.75">
      <c r="G33" s="198"/>
      <c r="H33" s="199"/>
      <c r="I33" s="149"/>
      <c r="J33" s="149"/>
      <c r="U33" s="146"/>
    </row>
    <row r="34" spans="6:21" ht="12.75">
      <c r="F34" s="146"/>
      <c r="G34" s="146"/>
      <c r="H34" s="159" t="s">
        <v>15</v>
      </c>
      <c r="I34" s="192"/>
      <c r="J34" s="192"/>
      <c r="U34" s="146"/>
    </row>
    <row r="35" spans="6:21" ht="12.75">
      <c r="F35" s="146"/>
      <c r="G35" s="146"/>
      <c r="H35" s="202" t="s">
        <v>219</v>
      </c>
      <c r="I35" s="203" t="s">
        <v>220</v>
      </c>
      <c r="J35" s="204"/>
      <c r="U35" s="146"/>
    </row>
    <row r="36" spans="6:21" ht="12.75">
      <c r="F36" s="144"/>
      <c r="G36" s="144"/>
      <c r="S36" s="205"/>
      <c r="T36" s="205"/>
      <c r="U36" s="146"/>
    </row>
    <row r="37" spans="1:21" ht="12.75">
      <c r="A37" s="206"/>
      <c r="B37" s="206"/>
      <c r="C37" s="206"/>
      <c r="D37" s="182" t="s">
        <v>3</v>
      </c>
      <c r="E37" s="183" t="s">
        <v>3</v>
      </c>
      <c r="F37" s="207"/>
      <c r="G37" s="144"/>
      <c r="H37" s="182" t="s">
        <v>3</v>
      </c>
      <c r="S37" s="205"/>
      <c r="T37" s="205"/>
      <c r="U37" s="146"/>
    </row>
    <row r="38" spans="1:21" ht="12.75">
      <c r="A38" s="184" t="s">
        <v>4</v>
      </c>
      <c r="B38" s="184" t="s">
        <v>5</v>
      </c>
      <c r="C38" s="184" t="s">
        <v>6</v>
      </c>
      <c r="D38" s="184" t="s">
        <v>7</v>
      </c>
      <c r="E38" s="184" t="s">
        <v>216</v>
      </c>
      <c r="F38" s="184" t="s">
        <v>16</v>
      </c>
      <c r="G38" s="184" t="s">
        <v>79</v>
      </c>
      <c r="H38" s="208" t="s">
        <v>219</v>
      </c>
      <c r="S38" s="205"/>
      <c r="T38" s="205"/>
      <c r="U38" s="146"/>
    </row>
    <row r="39" spans="1:21" ht="14.25">
      <c r="A39" s="209">
        <f>B23</f>
        <v>5165900</v>
      </c>
      <c r="B39" s="209">
        <f>C23</f>
        <v>0</v>
      </c>
      <c r="C39" s="210" t="s">
        <v>14</v>
      </c>
      <c r="D39" s="210">
        <v>40051</v>
      </c>
      <c r="E39" s="187">
        <v>84.3</v>
      </c>
      <c r="F39" s="211" t="s">
        <v>221</v>
      </c>
      <c r="G39" s="212" t="s">
        <v>114</v>
      </c>
      <c r="H39" s="213">
        <v>0</v>
      </c>
      <c r="S39" s="205"/>
      <c r="T39" s="205"/>
      <c r="U39" s="146"/>
    </row>
    <row r="40" spans="1:21" ht="14.25">
      <c r="A40" s="214">
        <f aca="true" t="shared" si="0" ref="A40:A50">+A$39</f>
        <v>5165900</v>
      </c>
      <c r="B40" s="214">
        <f aca="true" t="shared" si="1" ref="B40:B50">+B$39</f>
        <v>0</v>
      </c>
      <c r="C40" s="214">
        <f aca="true" t="shared" si="2" ref="C40:C50">+C$39</f>
        <v>0</v>
      </c>
      <c r="D40" s="215">
        <f aca="true" t="shared" si="3" ref="D40:D50">+D$39</f>
        <v>40051</v>
      </c>
      <c r="E40" s="214">
        <f aca="true" t="shared" si="4" ref="E40:E50">+I$23</f>
        <v>204</v>
      </c>
      <c r="F40" s="211" t="s">
        <v>222</v>
      </c>
      <c r="G40" s="212" t="s">
        <v>40</v>
      </c>
      <c r="H40" s="213">
        <v>0.5</v>
      </c>
      <c r="S40" s="205"/>
      <c r="T40" s="205"/>
      <c r="U40" s="146"/>
    </row>
    <row r="41" spans="1:21" ht="14.25">
      <c r="A41" s="214">
        <f t="shared" si="0"/>
        <v>5165900</v>
      </c>
      <c r="B41" s="214">
        <f t="shared" si="1"/>
        <v>0</v>
      </c>
      <c r="C41" s="214">
        <f t="shared" si="2"/>
        <v>0</v>
      </c>
      <c r="D41" s="215">
        <f t="shared" si="3"/>
        <v>40051</v>
      </c>
      <c r="E41" s="214">
        <f t="shared" si="4"/>
        <v>204</v>
      </c>
      <c r="F41" s="211" t="s">
        <v>223</v>
      </c>
      <c r="G41" s="212" t="s">
        <v>44</v>
      </c>
      <c r="H41" s="213">
        <v>0.2</v>
      </c>
      <c r="S41" s="205"/>
      <c r="T41" s="205"/>
      <c r="U41" s="146"/>
    </row>
    <row r="42" spans="1:21" ht="14.25">
      <c r="A42" s="214">
        <f t="shared" si="0"/>
        <v>5165900</v>
      </c>
      <c r="B42" s="214">
        <f t="shared" si="1"/>
        <v>0</v>
      </c>
      <c r="C42" s="214">
        <f t="shared" si="2"/>
        <v>0</v>
      </c>
      <c r="D42" s="215">
        <f t="shared" si="3"/>
        <v>40051</v>
      </c>
      <c r="E42" s="214">
        <f t="shared" si="4"/>
        <v>204</v>
      </c>
      <c r="F42" s="211" t="s">
        <v>224</v>
      </c>
      <c r="G42" s="212" t="s">
        <v>47</v>
      </c>
      <c r="H42" s="213">
        <v>1</v>
      </c>
      <c r="S42" s="205"/>
      <c r="T42" s="205"/>
      <c r="U42" s="146"/>
    </row>
    <row r="43" spans="1:21" ht="14.25">
      <c r="A43" s="214">
        <f t="shared" si="0"/>
        <v>5165900</v>
      </c>
      <c r="B43" s="214">
        <f t="shared" si="1"/>
        <v>0</v>
      </c>
      <c r="C43" s="214">
        <f t="shared" si="2"/>
        <v>0</v>
      </c>
      <c r="D43" s="215">
        <f t="shared" si="3"/>
        <v>40051</v>
      </c>
      <c r="E43" s="214">
        <f t="shared" si="4"/>
        <v>204</v>
      </c>
      <c r="F43" s="211" t="s">
        <v>225</v>
      </c>
      <c r="G43" s="212" t="s">
        <v>52</v>
      </c>
      <c r="H43" s="213">
        <v>51</v>
      </c>
      <c r="P43" s="149"/>
      <c r="Q43" s="149"/>
      <c r="R43" s="149"/>
      <c r="S43" s="149"/>
      <c r="T43" s="149"/>
      <c r="U43" s="146"/>
    </row>
    <row r="44" spans="1:21" ht="14.25">
      <c r="A44" s="214">
        <f t="shared" si="0"/>
        <v>5165900</v>
      </c>
      <c r="B44" s="214">
        <f t="shared" si="1"/>
        <v>0</v>
      </c>
      <c r="C44" s="214">
        <f t="shared" si="2"/>
        <v>0</v>
      </c>
      <c r="D44" s="215">
        <f t="shared" si="3"/>
        <v>40051</v>
      </c>
      <c r="E44" s="214">
        <f t="shared" si="4"/>
        <v>204</v>
      </c>
      <c r="F44" s="211" t="s">
        <v>226</v>
      </c>
      <c r="G44" s="212" t="s">
        <v>57</v>
      </c>
      <c r="H44" s="213">
        <v>25</v>
      </c>
      <c r="N44" s="149"/>
      <c r="O44" s="149"/>
      <c r="P44" s="149"/>
      <c r="Q44" s="149"/>
      <c r="R44" s="149"/>
      <c r="S44" s="149"/>
      <c r="T44" s="149"/>
      <c r="U44" s="146"/>
    </row>
    <row r="45" spans="1:21" ht="14.25">
      <c r="A45" s="214">
        <f t="shared" si="0"/>
        <v>5165900</v>
      </c>
      <c r="B45" s="214">
        <f t="shared" si="1"/>
        <v>0</v>
      </c>
      <c r="C45" s="214">
        <f t="shared" si="2"/>
        <v>0</v>
      </c>
      <c r="D45" s="215">
        <f t="shared" si="3"/>
        <v>40051</v>
      </c>
      <c r="E45" s="214">
        <f t="shared" si="4"/>
        <v>204</v>
      </c>
      <c r="F45" s="211" t="s">
        <v>227</v>
      </c>
      <c r="G45" s="212" t="s">
        <v>61</v>
      </c>
      <c r="H45" s="213">
        <v>7</v>
      </c>
      <c r="N45" s="149"/>
      <c r="O45" s="149"/>
      <c r="P45" s="149"/>
      <c r="Q45" s="149"/>
      <c r="R45" s="149"/>
      <c r="S45" s="149"/>
      <c r="T45" s="149"/>
      <c r="U45" s="146"/>
    </row>
    <row r="46" spans="1:22" ht="14.25">
      <c r="A46" s="214">
        <f t="shared" si="0"/>
        <v>5165900</v>
      </c>
      <c r="B46" s="214">
        <f t="shared" si="1"/>
        <v>0</v>
      </c>
      <c r="C46" s="214">
        <f t="shared" si="2"/>
        <v>0</v>
      </c>
      <c r="D46" s="215">
        <f t="shared" si="3"/>
        <v>40051</v>
      </c>
      <c r="E46" s="214">
        <f t="shared" si="4"/>
        <v>204</v>
      </c>
      <c r="F46" s="211" t="s">
        <v>228</v>
      </c>
      <c r="G46" s="212" t="s">
        <v>133</v>
      </c>
      <c r="H46" s="213">
        <v>0</v>
      </c>
      <c r="N46" s="149"/>
      <c r="O46" s="149"/>
      <c r="P46" s="149"/>
      <c r="Q46" s="149"/>
      <c r="R46" s="149"/>
      <c r="S46" s="149"/>
      <c r="T46" s="149"/>
      <c r="U46" s="149"/>
      <c r="V46" s="149"/>
    </row>
    <row r="47" spans="1:8" s="149" customFormat="1" ht="14.25">
      <c r="A47" s="214">
        <f t="shared" si="0"/>
        <v>5165900</v>
      </c>
      <c r="B47" s="214">
        <f t="shared" si="1"/>
        <v>0</v>
      </c>
      <c r="C47" s="214">
        <f t="shared" si="2"/>
        <v>0</v>
      </c>
      <c r="D47" s="215">
        <f t="shared" si="3"/>
        <v>40051</v>
      </c>
      <c r="E47" s="214">
        <f t="shared" si="4"/>
        <v>204</v>
      </c>
      <c r="F47" s="211" t="s">
        <v>229</v>
      </c>
      <c r="G47" s="212" t="s">
        <v>136</v>
      </c>
      <c r="H47" s="213">
        <v>0</v>
      </c>
    </row>
    <row r="48" spans="1:20" s="149" customFormat="1" ht="14.25">
      <c r="A48" s="214">
        <f t="shared" si="0"/>
        <v>5165900</v>
      </c>
      <c r="B48" s="214">
        <f t="shared" si="1"/>
        <v>0</v>
      </c>
      <c r="C48" s="214">
        <f t="shared" si="2"/>
        <v>0</v>
      </c>
      <c r="D48" s="215">
        <f t="shared" si="3"/>
        <v>40051</v>
      </c>
      <c r="E48" s="214">
        <f t="shared" si="4"/>
        <v>204</v>
      </c>
      <c r="F48" s="211" t="s">
        <v>230</v>
      </c>
      <c r="G48" s="212" t="s">
        <v>49</v>
      </c>
      <c r="H48" s="213">
        <v>5</v>
      </c>
      <c r="P48" s="144"/>
      <c r="Q48" s="144"/>
      <c r="R48" s="144"/>
      <c r="S48" s="205"/>
      <c r="T48" s="205"/>
    </row>
    <row r="49" spans="1:20" s="149" customFormat="1" ht="14.25">
      <c r="A49" s="214">
        <f t="shared" si="0"/>
        <v>5165900</v>
      </c>
      <c r="B49" s="214">
        <f t="shared" si="1"/>
        <v>0</v>
      </c>
      <c r="C49" s="214">
        <f t="shared" si="2"/>
        <v>0</v>
      </c>
      <c r="D49" s="215">
        <f t="shared" si="3"/>
        <v>40051</v>
      </c>
      <c r="E49" s="214">
        <f t="shared" si="4"/>
        <v>204</v>
      </c>
      <c r="F49" s="211" t="s">
        <v>231</v>
      </c>
      <c r="G49" s="212" t="s">
        <v>64</v>
      </c>
      <c r="H49" s="213">
        <v>10</v>
      </c>
      <c r="N49" s="144"/>
      <c r="O49" s="144"/>
      <c r="P49" s="144"/>
      <c r="Q49" s="144"/>
      <c r="R49" s="144"/>
      <c r="S49" s="205"/>
      <c r="T49" s="205"/>
    </row>
    <row r="50" spans="1:20" s="149" customFormat="1" ht="14.25">
      <c r="A50" s="214">
        <f t="shared" si="0"/>
        <v>5165900</v>
      </c>
      <c r="B50" s="214">
        <f t="shared" si="1"/>
        <v>0</v>
      </c>
      <c r="C50" s="214">
        <f t="shared" si="2"/>
        <v>0</v>
      </c>
      <c r="D50" s="215">
        <f t="shared" si="3"/>
        <v>40051</v>
      </c>
      <c r="E50" s="214">
        <f t="shared" si="4"/>
        <v>204</v>
      </c>
      <c r="F50" s="211" t="s">
        <v>232</v>
      </c>
      <c r="G50" s="212" t="s">
        <v>142</v>
      </c>
      <c r="H50" s="213">
        <v>0.3</v>
      </c>
      <c r="N50" s="144"/>
      <c r="O50" s="144"/>
      <c r="P50" s="144"/>
      <c r="Q50" s="144"/>
      <c r="R50" s="144"/>
      <c r="S50" s="205"/>
      <c r="T50" s="205"/>
    </row>
    <row r="51" spans="1:22" s="149" customFormat="1" ht="16.5">
      <c r="A51" s="148"/>
      <c r="B51" s="148"/>
      <c r="C51" s="148"/>
      <c r="D51" s="148"/>
      <c r="E51" s="148"/>
      <c r="F51" s="216" t="s">
        <v>233</v>
      </c>
      <c r="G51" s="216"/>
      <c r="H51" s="217">
        <f>SUM(H39:H50)/100</f>
        <v>1</v>
      </c>
      <c r="N51" s="144"/>
      <c r="O51" s="144"/>
      <c r="P51" s="144"/>
      <c r="Q51" s="144"/>
      <c r="R51" s="144"/>
      <c r="S51" s="144"/>
      <c r="T51" s="205"/>
      <c r="U51" s="205"/>
      <c r="V51" s="146"/>
    </row>
    <row r="52" spans="1:21" ht="16.5" customHeight="1">
      <c r="A52" s="147" t="s">
        <v>12</v>
      </c>
      <c r="B52" s="147"/>
      <c r="C52" s="147"/>
      <c r="D52" s="147"/>
      <c r="E52" s="147"/>
      <c r="F52" s="190"/>
      <c r="G52" s="218"/>
      <c r="T52" s="205"/>
      <c r="U52" s="205"/>
    </row>
    <row r="53" spans="7:21" ht="12.75">
      <c r="G53" s="219"/>
      <c r="T53" s="205"/>
      <c r="U53" s="205"/>
    </row>
    <row r="54" spans="1:21" ht="12.75">
      <c r="A54" s="159" t="s">
        <v>15</v>
      </c>
      <c r="B54" s="192"/>
      <c r="C54" s="192"/>
      <c r="D54" s="192"/>
      <c r="E54" s="220"/>
      <c r="F54" s="221"/>
      <c r="G54" s="219"/>
      <c r="T54" s="205"/>
      <c r="U54" s="205"/>
    </row>
    <row r="55" spans="1:21" ht="12.75">
      <c r="A55" s="164" t="s">
        <v>16</v>
      </c>
      <c r="B55" s="165" t="s">
        <v>234</v>
      </c>
      <c r="C55" s="165"/>
      <c r="D55" s="165"/>
      <c r="E55" s="165"/>
      <c r="F55" s="193"/>
      <c r="G55" s="156"/>
      <c r="J55" s="222"/>
      <c r="T55" s="205"/>
      <c r="U55" s="205"/>
    </row>
    <row r="56" spans="1:21" ht="12.75">
      <c r="A56" s="169" t="s">
        <v>18</v>
      </c>
      <c r="B56" s="160" t="s">
        <v>234</v>
      </c>
      <c r="C56" s="160"/>
      <c r="D56" s="160"/>
      <c r="E56" s="160"/>
      <c r="F56" s="197"/>
      <c r="G56" s="156"/>
      <c r="H56" s="159" t="s">
        <v>15</v>
      </c>
      <c r="J56" s="222"/>
      <c r="T56" s="205"/>
      <c r="U56" s="205"/>
    </row>
    <row r="57" spans="1:21" ht="12.75">
      <c r="A57" s="169" t="s">
        <v>20</v>
      </c>
      <c r="B57" s="160" t="s">
        <v>235</v>
      </c>
      <c r="C57" s="160"/>
      <c r="D57" s="160"/>
      <c r="E57" s="160"/>
      <c r="F57" s="197"/>
      <c r="G57" s="156"/>
      <c r="H57" s="223" t="s">
        <v>78</v>
      </c>
      <c r="I57" s="223" t="s">
        <v>79</v>
      </c>
      <c r="J57" s="223" t="s">
        <v>80</v>
      </c>
      <c r="T57" s="205"/>
      <c r="U57" s="205"/>
    </row>
    <row r="58" spans="1:21" ht="12.75">
      <c r="A58" s="169" t="s">
        <v>22</v>
      </c>
      <c r="B58" s="160" t="s">
        <v>23</v>
      </c>
      <c r="C58" s="160"/>
      <c r="D58" s="160"/>
      <c r="E58" s="160"/>
      <c r="F58" s="197"/>
      <c r="G58" s="156"/>
      <c r="H58" s="224" t="s">
        <v>82</v>
      </c>
      <c r="I58" s="224" t="s">
        <v>45</v>
      </c>
      <c r="J58" s="224" t="s">
        <v>83</v>
      </c>
      <c r="T58" s="205"/>
      <c r="U58" s="205"/>
    </row>
    <row r="59" spans="1:21" ht="12.75">
      <c r="A59" s="169" t="s">
        <v>25</v>
      </c>
      <c r="B59" s="160" t="s">
        <v>26</v>
      </c>
      <c r="C59" s="160"/>
      <c r="D59" s="160"/>
      <c r="E59" s="160"/>
      <c r="F59" s="197"/>
      <c r="G59" s="156"/>
      <c r="H59" s="225" t="s">
        <v>85</v>
      </c>
      <c r="I59" s="225" t="s">
        <v>41</v>
      </c>
      <c r="J59" s="225" t="s">
        <v>86</v>
      </c>
      <c r="T59" s="205"/>
      <c r="U59" s="205"/>
    </row>
    <row r="60" spans="1:21" ht="12.75">
      <c r="A60" s="169" t="s">
        <v>28</v>
      </c>
      <c r="B60" s="160" t="s">
        <v>29</v>
      </c>
      <c r="C60" s="160"/>
      <c r="D60" s="160"/>
      <c r="E60" s="160"/>
      <c r="F60" s="197"/>
      <c r="G60" s="156"/>
      <c r="H60" s="225" t="s">
        <v>89</v>
      </c>
      <c r="I60" s="225" t="s">
        <v>53</v>
      </c>
      <c r="J60" s="225" t="s">
        <v>90</v>
      </c>
      <c r="P60" s="145"/>
      <c r="Q60" s="145"/>
      <c r="R60" s="145"/>
      <c r="S60" s="145"/>
      <c r="T60" s="145"/>
      <c r="U60" s="145"/>
    </row>
    <row r="61" spans="1:21" ht="12.75">
      <c r="A61" s="169" t="s">
        <v>31</v>
      </c>
      <c r="B61" s="160" t="s">
        <v>32</v>
      </c>
      <c r="C61" s="160"/>
      <c r="D61" s="160"/>
      <c r="E61" s="160"/>
      <c r="F61" s="197"/>
      <c r="G61" s="226"/>
      <c r="H61" s="227" t="s">
        <v>93</v>
      </c>
      <c r="I61" s="227" t="s">
        <v>67</v>
      </c>
      <c r="J61" s="227" t="s">
        <v>94</v>
      </c>
      <c r="O61" s="145"/>
      <c r="T61" s="205"/>
      <c r="U61" s="205"/>
    </row>
    <row r="62" spans="1:21" ht="12.75">
      <c r="A62" s="173" t="s">
        <v>34</v>
      </c>
      <c r="B62" s="174" t="s">
        <v>35</v>
      </c>
      <c r="C62" s="228"/>
      <c r="D62" s="228"/>
      <c r="E62" s="174"/>
      <c r="F62" s="201"/>
      <c r="G62" s="226"/>
      <c r="H62" s="145"/>
      <c r="T62" s="205"/>
      <c r="U62" s="205"/>
    </row>
    <row r="63" spans="5:22" ht="12.75">
      <c r="E63" s="229"/>
      <c r="F63" s="144"/>
      <c r="H63" s="145"/>
      <c r="T63" s="205"/>
      <c r="U63" s="205"/>
      <c r="V63" s="145"/>
    </row>
    <row r="64" spans="3:22" s="145" customFormat="1" ht="12.75">
      <c r="C64" s="207"/>
      <c r="D64" s="182" t="s">
        <v>3</v>
      </c>
      <c r="E64" s="182" t="s">
        <v>3</v>
      </c>
      <c r="F64" s="182" t="s">
        <v>3</v>
      </c>
      <c r="G64" s="230" t="s">
        <v>37</v>
      </c>
      <c r="H64" s="230" t="s">
        <v>37</v>
      </c>
      <c r="I64" s="230" t="s">
        <v>37</v>
      </c>
      <c r="J64" s="230" t="s">
        <v>37</v>
      </c>
      <c r="K64" s="230" t="s">
        <v>37</v>
      </c>
      <c r="O64" s="144"/>
      <c r="P64" s="144"/>
      <c r="Q64" s="144"/>
      <c r="R64" s="144"/>
      <c r="S64" s="144"/>
      <c r="T64" s="205"/>
      <c r="U64" s="205"/>
      <c r="V64" s="146"/>
    </row>
    <row r="65" spans="1:21" ht="12.75">
      <c r="A65" s="184" t="s">
        <v>4</v>
      </c>
      <c r="B65" s="184" t="s">
        <v>7</v>
      </c>
      <c r="C65" s="231" t="s">
        <v>236</v>
      </c>
      <c r="D65" s="231" t="s">
        <v>16</v>
      </c>
      <c r="E65" s="231" t="s">
        <v>18</v>
      </c>
      <c r="F65" s="231" t="s">
        <v>20</v>
      </c>
      <c r="G65" s="231" t="s">
        <v>22</v>
      </c>
      <c r="H65" s="231" t="s">
        <v>25</v>
      </c>
      <c r="I65" s="231" t="s">
        <v>28</v>
      </c>
      <c r="J65" s="231" t="s">
        <v>31</v>
      </c>
      <c r="K65" s="231" t="s">
        <v>34</v>
      </c>
      <c r="T65" s="205"/>
      <c r="U65" s="205"/>
    </row>
    <row r="66" spans="1:21" ht="14.25">
      <c r="A66" s="209">
        <f>A39</f>
        <v>5165900</v>
      </c>
      <c r="B66" s="232">
        <f>D39</f>
        <v>40051</v>
      </c>
      <c r="C66" s="233" t="s">
        <v>39</v>
      </c>
      <c r="D66" s="234" t="s">
        <v>40</v>
      </c>
      <c r="E66" s="234" t="s">
        <v>41</v>
      </c>
      <c r="F66" s="234" t="s">
        <v>42</v>
      </c>
      <c r="G66" s="213">
        <v>20</v>
      </c>
      <c r="H66" s="235"/>
      <c r="I66" s="235"/>
      <c r="J66" s="235"/>
      <c r="K66" s="235"/>
      <c r="T66" s="205"/>
      <c r="U66" s="205"/>
    </row>
    <row r="67" spans="1:21" ht="14.25">
      <c r="A67" s="236">
        <f aca="true" t="shared" si="5" ref="A67:A77">+A$66</f>
        <v>5165900</v>
      </c>
      <c r="B67" s="237">
        <f aca="true" t="shared" si="6" ref="B67:B77">+B$66</f>
        <v>40051</v>
      </c>
      <c r="C67" s="233" t="s">
        <v>43</v>
      </c>
      <c r="D67" s="234" t="s">
        <v>44</v>
      </c>
      <c r="E67" s="234" t="s">
        <v>45</v>
      </c>
      <c r="F67" s="234" t="s">
        <v>42</v>
      </c>
      <c r="G67" s="213">
        <v>15</v>
      </c>
      <c r="H67" s="235"/>
      <c r="I67" s="235"/>
      <c r="J67" s="235"/>
      <c r="K67" s="235"/>
      <c r="T67" s="205"/>
      <c r="U67" s="205"/>
    </row>
    <row r="68" spans="1:21" ht="14.25">
      <c r="A68" s="236">
        <f t="shared" si="5"/>
        <v>5165900</v>
      </c>
      <c r="B68" s="237">
        <f t="shared" si="6"/>
        <v>40051</v>
      </c>
      <c r="C68" s="233" t="s">
        <v>46</v>
      </c>
      <c r="D68" s="234" t="s">
        <v>47</v>
      </c>
      <c r="E68" s="234" t="s">
        <v>41</v>
      </c>
      <c r="F68" s="234" t="s">
        <v>42</v>
      </c>
      <c r="G68" s="213">
        <v>15</v>
      </c>
      <c r="H68" s="235"/>
      <c r="I68" s="235"/>
      <c r="J68" s="235"/>
      <c r="K68" s="235"/>
      <c r="T68" s="205"/>
      <c r="U68" s="205"/>
    </row>
    <row r="69" spans="1:21" ht="14.25">
      <c r="A69" s="236">
        <f t="shared" si="5"/>
        <v>5165900</v>
      </c>
      <c r="B69" s="237">
        <f t="shared" si="6"/>
        <v>40051</v>
      </c>
      <c r="C69" s="233" t="s">
        <v>48</v>
      </c>
      <c r="D69" s="234" t="s">
        <v>49</v>
      </c>
      <c r="E69" s="234" t="s">
        <v>45</v>
      </c>
      <c r="F69" s="234" t="s">
        <v>42</v>
      </c>
      <c r="G69" s="213">
        <v>20</v>
      </c>
      <c r="H69" s="235"/>
      <c r="I69" s="235"/>
      <c r="J69" s="235"/>
      <c r="K69" s="235"/>
      <c r="T69" s="205"/>
      <c r="U69" s="205"/>
    </row>
    <row r="70" spans="1:21" ht="14.25">
      <c r="A70" s="236">
        <f t="shared" si="5"/>
        <v>5165900</v>
      </c>
      <c r="B70" s="237">
        <f t="shared" si="6"/>
        <v>40051</v>
      </c>
      <c r="C70" s="233" t="s">
        <v>51</v>
      </c>
      <c r="D70" s="234" t="s">
        <v>52</v>
      </c>
      <c r="E70" s="234" t="s">
        <v>53</v>
      </c>
      <c r="F70" s="234" t="s">
        <v>54</v>
      </c>
      <c r="G70" s="213">
        <v>20</v>
      </c>
      <c r="H70" s="235"/>
      <c r="I70" s="235"/>
      <c r="J70" s="235"/>
      <c r="K70" s="235"/>
      <c r="T70" s="205"/>
      <c r="U70" s="205"/>
    </row>
    <row r="71" spans="1:21" ht="14.25">
      <c r="A71" s="236">
        <f t="shared" si="5"/>
        <v>5165900</v>
      </c>
      <c r="B71" s="237">
        <f t="shared" si="6"/>
        <v>40051</v>
      </c>
      <c r="C71" s="233" t="s">
        <v>56</v>
      </c>
      <c r="D71" s="234" t="s">
        <v>57</v>
      </c>
      <c r="E71" s="234" t="s">
        <v>53</v>
      </c>
      <c r="F71" s="234" t="s">
        <v>54</v>
      </c>
      <c r="G71" s="213">
        <v>15</v>
      </c>
      <c r="H71" s="235"/>
      <c r="I71" s="235"/>
      <c r="J71" s="235"/>
      <c r="K71" s="235"/>
      <c r="T71" s="205"/>
      <c r="U71" s="205"/>
    </row>
    <row r="72" spans="1:21" ht="14.25">
      <c r="A72" s="236">
        <f t="shared" si="5"/>
        <v>5165900</v>
      </c>
      <c r="B72" s="237">
        <f t="shared" si="6"/>
        <v>40051</v>
      </c>
      <c r="C72" s="233" t="s">
        <v>60</v>
      </c>
      <c r="D72" s="234" t="s">
        <v>61</v>
      </c>
      <c r="E72" s="234" t="s">
        <v>41</v>
      </c>
      <c r="F72" s="234" t="s">
        <v>54</v>
      </c>
      <c r="G72" s="213">
        <v>25</v>
      </c>
      <c r="H72" s="235"/>
      <c r="I72" s="235"/>
      <c r="J72" s="235"/>
      <c r="K72" s="235"/>
      <c r="T72" s="205"/>
      <c r="U72" s="205"/>
    </row>
    <row r="73" spans="1:21" ht="14.25">
      <c r="A73" s="236">
        <f t="shared" si="5"/>
        <v>5165900</v>
      </c>
      <c r="B73" s="237">
        <f t="shared" si="6"/>
        <v>40051</v>
      </c>
      <c r="C73" s="233" t="s">
        <v>63</v>
      </c>
      <c r="D73" s="234" t="s">
        <v>64</v>
      </c>
      <c r="E73" s="234" t="s">
        <v>41</v>
      </c>
      <c r="F73" s="234" t="s">
        <v>54</v>
      </c>
      <c r="G73" s="213">
        <v>20</v>
      </c>
      <c r="H73" s="235"/>
      <c r="I73" s="235"/>
      <c r="J73" s="235"/>
      <c r="K73" s="235"/>
      <c r="T73" s="205"/>
      <c r="U73" s="205"/>
    </row>
    <row r="74" spans="1:21" ht="14.25">
      <c r="A74" s="236">
        <f t="shared" si="5"/>
        <v>5165900</v>
      </c>
      <c r="B74" s="237">
        <f t="shared" si="6"/>
        <v>40051</v>
      </c>
      <c r="C74" s="233" t="s">
        <v>66</v>
      </c>
      <c r="D74" s="234" t="s">
        <v>52</v>
      </c>
      <c r="E74" s="234" t="s">
        <v>67</v>
      </c>
      <c r="F74" s="234" t="s">
        <v>68</v>
      </c>
      <c r="G74" s="213">
        <v>30</v>
      </c>
      <c r="H74" s="235"/>
      <c r="I74" s="235"/>
      <c r="J74" s="213" t="s">
        <v>237</v>
      </c>
      <c r="K74" s="235"/>
      <c r="T74" s="205"/>
      <c r="U74" s="205"/>
    </row>
    <row r="75" spans="1:21" ht="14.25">
      <c r="A75" s="236">
        <f t="shared" si="5"/>
        <v>5165900</v>
      </c>
      <c r="B75" s="237">
        <f t="shared" si="6"/>
        <v>40051</v>
      </c>
      <c r="C75" s="233" t="s">
        <v>70</v>
      </c>
      <c r="D75" s="234" t="s">
        <v>52</v>
      </c>
      <c r="E75" s="234" t="s">
        <v>41</v>
      </c>
      <c r="F75" s="234" t="s">
        <v>68</v>
      </c>
      <c r="G75" s="213">
        <v>30</v>
      </c>
      <c r="H75" s="235"/>
      <c r="I75" s="235"/>
      <c r="J75" s="213" t="s">
        <v>237</v>
      </c>
      <c r="K75" s="235"/>
      <c r="T75" s="205"/>
      <c r="U75" s="205"/>
    </row>
    <row r="76" spans="1:21" ht="14.25">
      <c r="A76" s="236">
        <f t="shared" si="5"/>
        <v>5165900</v>
      </c>
      <c r="B76" s="237">
        <f t="shared" si="6"/>
        <v>40051</v>
      </c>
      <c r="C76" s="233" t="s">
        <v>72</v>
      </c>
      <c r="D76" s="234" t="s">
        <v>52</v>
      </c>
      <c r="E76" s="234" t="s">
        <v>45</v>
      </c>
      <c r="F76" s="234" t="s">
        <v>68</v>
      </c>
      <c r="G76" s="213">
        <v>15</v>
      </c>
      <c r="H76" s="235"/>
      <c r="I76" s="235"/>
      <c r="J76" s="213" t="s">
        <v>237</v>
      </c>
      <c r="K76" s="235"/>
      <c r="T76" s="205"/>
      <c r="U76" s="205"/>
    </row>
    <row r="77" spans="1:21" ht="14.25">
      <c r="A77" s="236">
        <f t="shared" si="5"/>
        <v>5165900</v>
      </c>
      <c r="B77" s="237">
        <f t="shared" si="6"/>
        <v>40051</v>
      </c>
      <c r="C77" s="233" t="s">
        <v>74</v>
      </c>
      <c r="D77" s="234" t="s">
        <v>57</v>
      </c>
      <c r="E77" s="234" t="s">
        <v>67</v>
      </c>
      <c r="F77" s="234" t="s">
        <v>68</v>
      </c>
      <c r="G77" s="213">
        <v>20</v>
      </c>
      <c r="H77" s="235"/>
      <c r="I77" s="235"/>
      <c r="J77" s="213" t="s">
        <v>237</v>
      </c>
      <c r="K77" s="235"/>
      <c r="T77" s="205"/>
      <c r="U77" s="205"/>
    </row>
    <row r="78" spans="1:21" ht="16.5">
      <c r="A78" s="148"/>
      <c r="T78" s="205"/>
      <c r="U78" s="205"/>
    </row>
    <row r="79" spans="1:21" ht="16.5">
      <c r="A79" s="147" t="s">
        <v>238</v>
      </c>
      <c r="B79" s="147"/>
      <c r="C79" s="148"/>
      <c r="D79" s="148"/>
      <c r="E79" s="148"/>
      <c r="F79" s="148"/>
      <c r="G79" s="149"/>
      <c r="H79" s="149"/>
      <c r="I79" s="149"/>
      <c r="T79" s="205"/>
      <c r="U79" s="205"/>
    </row>
    <row r="80" spans="1:21" ht="12.75">
      <c r="A80" s="149"/>
      <c r="B80" s="149"/>
      <c r="C80" s="149"/>
      <c r="D80" s="149"/>
      <c r="E80" s="149"/>
      <c r="F80" s="149"/>
      <c r="G80" s="149"/>
      <c r="H80" s="149"/>
      <c r="I80" s="149"/>
      <c r="T80" s="205"/>
      <c r="U80" s="205"/>
    </row>
    <row r="81" spans="1:21" ht="12.75">
      <c r="A81" s="159" t="s">
        <v>15</v>
      </c>
      <c r="B81" s="192"/>
      <c r="C81" s="192"/>
      <c r="D81" s="154"/>
      <c r="E81" s="154"/>
      <c r="F81" s="154"/>
      <c r="G81" s="149"/>
      <c r="H81" s="149"/>
      <c r="I81" s="149"/>
      <c r="T81" s="205"/>
      <c r="U81" s="205"/>
    </row>
    <row r="82" spans="1:21" ht="12.75">
      <c r="A82" s="164" t="s">
        <v>239</v>
      </c>
      <c r="B82" s="165" t="s">
        <v>240</v>
      </c>
      <c r="C82" s="238"/>
      <c r="D82" s="193"/>
      <c r="E82" s="154"/>
      <c r="F82" s="149"/>
      <c r="G82" s="161"/>
      <c r="H82" s="149"/>
      <c r="I82" s="149"/>
      <c r="T82" s="205"/>
      <c r="U82" s="205"/>
    </row>
    <row r="83" spans="1:21" ht="12.75">
      <c r="A83" s="169" t="s">
        <v>241</v>
      </c>
      <c r="B83" s="159" t="s">
        <v>242</v>
      </c>
      <c r="C83" s="239"/>
      <c r="D83" s="197"/>
      <c r="E83" s="154"/>
      <c r="F83" s="146"/>
      <c r="G83" s="161"/>
      <c r="H83" s="149"/>
      <c r="I83" s="149"/>
      <c r="T83" s="205"/>
      <c r="U83" s="205"/>
    </row>
    <row r="84" spans="1:21" ht="12.75">
      <c r="A84" s="173" t="s">
        <v>20</v>
      </c>
      <c r="B84" s="174" t="s">
        <v>243</v>
      </c>
      <c r="C84" s="228"/>
      <c r="D84" s="201"/>
      <c r="E84" s="154"/>
      <c r="F84" s="146"/>
      <c r="G84" s="161"/>
      <c r="H84" s="149"/>
      <c r="I84" s="149"/>
      <c r="T84" s="205"/>
      <c r="U84" s="205"/>
    </row>
    <row r="85" spans="1:21" ht="12.75">
      <c r="A85" s="149"/>
      <c r="B85" s="149"/>
      <c r="C85" s="149"/>
      <c r="D85" s="149"/>
      <c r="E85" s="149"/>
      <c r="F85" s="146"/>
      <c r="G85" s="149"/>
      <c r="H85" s="149"/>
      <c r="I85" s="149"/>
      <c r="T85" s="205"/>
      <c r="U85" s="205"/>
    </row>
    <row r="86" spans="3:21" s="146" customFormat="1" ht="12.75" customHeight="1">
      <c r="C86" s="230" t="s">
        <v>37</v>
      </c>
      <c r="D86" s="182" t="s">
        <v>3</v>
      </c>
      <c r="E86" s="240" t="s">
        <v>244</v>
      </c>
      <c r="F86" s="240"/>
      <c r="G86" s="240"/>
      <c r="H86" s="241" t="s">
        <v>245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5"/>
      <c r="U86" s="205"/>
    </row>
    <row r="87" spans="1:21" ht="12.75">
      <c r="A87" s="184" t="s">
        <v>4</v>
      </c>
      <c r="B87" s="184" t="s">
        <v>7</v>
      </c>
      <c r="C87" s="184" t="s">
        <v>239</v>
      </c>
      <c r="D87" s="242" t="s">
        <v>241</v>
      </c>
      <c r="E87" s="184" t="s">
        <v>42</v>
      </c>
      <c r="F87" s="184" t="s">
        <v>54</v>
      </c>
      <c r="G87" s="184" t="s">
        <v>68</v>
      </c>
      <c r="H87" s="243" t="s">
        <v>246</v>
      </c>
      <c r="I87" s="184" t="s">
        <v>247</v>
      </c>
      <c r="J87" s="184" t="s">
        <v>248</v>
      </c>
      <c r="K87" s="184" t="s">
        <v>249</v>
      </c>
      <c r="L87" s="184" t="s">
        <v>250</v>
      </c>
      <c r="M87" s="184" t="s">
        <v>251</v>
      </c>
      <c r="N87" s="184" t="s">
        <v>252</v>
      </c>
      <c r="O87" s="184" t="s">
        <v>253</v>
      </c>
      <c r="P87" s="184" t="s">
        <v>254</v>
      </c>
      <c r="Q87" s="184" t="s">
        <v>255</v>
      </c>
      <c r="R87" s="184" t="s">
        <v>256</v>
      </c>
      <c r="S87" s="184" t="s">
        <v>257</v>
      </c>
      <c r="T87" s="205"/>
      <c r="U87" s="205"/>
    </row>
    <row r="88" spans="1:21" ht="12.75">
      <c r="A88" s="209">
        <f>A66</f>
        <v>5165900</v>
      </c>
      <c r="B88" s="232">
        <f>B66</f>
        <v>40051</v>
      </c>
      <c r="C88" s="244" t="s">
        <v>258</v>
      </c>
      <c r="D88" s="245">
        <v>67</v>
      </c>
      <c r="E88" s="246">
        <v>0</v>
      </c>
      <c r="F88" s="246">
        <v>2</v>
      </c>
      <c r="G88" s="246">
        <v>0</v>
      </c>
      <c r="H88" s="247"/>
      <c r="I88" s="247"/>
      <c r="J88" s="247"/>
      <c r="K88" s="247"/>
      <c r="L88" s="247">
        <v>1</v>
      </c>
      <c r="M88" s="247"/>
      <c r="N88" s="247">
        <v>1</v>
      </c>
      <c r="O88" s="247"/>
      <c r="P88" s="247"/>
      <c r="Q88" s="247"/>
      <c r="R88" s="247"/>
      <c r="S88" s="247"/>
      <c r="T88" s="205"/>
      <c r="U88" s="205"/>
    </row>
    <row r="89" spans="1:21" ht="12.75">
      <c r="A89" s="236">
        <f aca="true" t="shared" si="7" ref="A89:A243">+A$88</f>
        <v>5165900</v>
      </c>
      <c r="B89" s="237">
        <f aca="true" t="shared" si="8" ref="B89:B243">+B$88</f>
        <v>40051</v>
      </c>
      <c r="C89" s="244" t="s">
        <v>259</v>
      </c>
      <c r="D89" s="245">
        <v>69</v>
      </c>
      <c r="E89" s="246">
        <v>4</v>
      </c>
      <c r="F89" s="246">
        <v>110</v>
      </c>
      <c r="G89" s="246">
        <v>35</v>
      </c>
      <c r="H89" s="247">
        <v>3</v>
      </c>
      <c r="I89" s="247">
        <v>1</v>
      </c>
      <c r="J89" s="247"/>
      <c r="K89" s="247"/>
      <c r="L89" s="247">
        <v>40</v>
      </c>
      <c r="M89" s="247">
        <v>40</v>
      </c>
      <c r="N89" s="247">
        <v>30</v>
      </c>
      <c r="O89" s="247"/>
      <c r="P89" s="247">
        <v>22</v>
      </c>
      <c r="Q89" s="247">
        <v>8</v>
      </c>
      <c r="R89" s="247">
        <v>1</v>
      </c>
      <c r="S89" s="247">
        <v>4</v>
      </c>
      <c r="T89" s="205"/>
      <c r="U89" s="205"/>
    </row>
    <row r="90" spans="1:21" ht="12.75">
      <c r="A90" s="236">
        <f t="shared" si="7"/>
        <v>5165900</v>
      </c>
      <c r="B90" s="237">
        <f t="shared" si="8"/>
        <v>40051</v>
      </c>
      <c r="C90" s="244" t="s">
        <v>260</v>
      </c>
      <c r="D90" s="245">
        <v>265</v>
      </c>
      <c r="E90" s="246">
        <v>1</v>
      </c>
      <c r="F90" s="246">
        <v>0</v>
      </c>
      <c r="G90" s="246">
        <v>0</v>
      </c>
      <c r="H90" s="247">
        <v>1</v>
      </c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05"/>
      <c r="U90" s="205"/>
    </row>
    <row r="91" spans="1:21" ht="12.75">
      <c r="A91" s="236">
        <f t="shared" si="7"/>
        <v>5165900</v>
      </c>
      <c r="B91" s="237">
        <f t="shared" si="8"/>
        <v>40051</v>
      </c>
      <c r="C91" s="244" t="s">
        <v>261</v>
      </c>
      <c r="D91" s="245">
        <v>263</v>
      </c>
      <c r="E91" s="246">
        <v>0</v>
      </c>
      <c r="F91" s="246">
        <v>0</v>
      </c>
      <c r="G91" s="246">
        <v>2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>
        <v>2</v>
      </c>
      <c r="T91" s="205"/>
      <c r="U91" s="205"/>
    </row>
    <row r="92" spans="1:21" ht="12.75">
      <c r="A92" s="236">
        <f t="shared" si="7"/>
        <v>5165900</v>
      </c>
      <c r="B92" s="237">
        <f t="shared" si="8"/>
        <v>40051</v>
      </c>
      <c r="C92" s="244" t="s">
        <v>262</v>
      </c>
      <c r="D92" s="245">
        <v>221</v>
      </c>
      <c r="E92" s="246">
        <v>20</v>
      </c>
      <c r="F92" s="246">
        <v>63</v>
      </c>
      <c r="G92" s="246">
        <v>62</v>
      </c>
      <c r="H92" s="247">
        <v>20</v>
      </c>
      <c r="I92" s="247"/>
      <c r="J92" s="247"/>
      <c r="K92" s="247"/>
      <c r="L92" s="247">
        <v>40</v>
      </c>
      <c r="M92" s="247">
        <v>15</v>
      </c>
      <c r="N92" s="247">
        <v>8</v>
      </c>
      <c r="O92" s="247"/>
      <c r="P92" s="247">
        <v>40</v>
      </c>
      <c r="Q92" s="247">
        <v>20</v>
      </c>
      <c r="R92" s="247"/>
      <c r="S92" s="247">
        <v>2</v>
      </c>
      <c r="T92" s="205"/>
      <c r="U92" s="205"/>
    </row>
    <row r="93" spans="1:21" ht="12.75">
      <c r="A93" s="236">
        <f t="shared" si="7"/>
        <v>5165900</v>
      </c>
      <c r="B93" s="237">
        <f t="shared" si="8"/>
        <v>40051</v>
      </c>
      <c r="C93" s="244" t="s">
        <v>263</v>
      </c>
      <c r="D93" s="245">
        <v>212</v>
      </c>
      <c r="E93" s="246">
        <v>40</v>
      </c>
      <c r="F93" s="246">
        <v>67</v>
      </c>
      <c r="G93" s="246">
        <v>76</v>
      </c>
      <c r="H93" s="247">
        <v>40</v>
      </c>
      <c r="I93" s="247"/>
      <c r="J93" s="247"/>
      <c r="K93" s="247"/>
      <c r="L93" s="247">
        <v>40</v>
      </c>
      <c r="M93" s="247">
        <v>20</v>
      </c>
      <c r="N93" s="247">
        <v>7</v>
      </c>
      <c r="O93" s="247"/>
      <c r="P93" s="247">
        <v>40</v>
      </c>
      <c r="Q93" s="247">
        <v>35</v>
      </c>
      <c r="R93" s="247"/>
      <c r="S93" s="247">
        <v>1</v>
      </c>
      <c r="T93" s="205"/>
      <c r="U93" s="205"/>
    </row>
    <row r="94" spans="1:21" ht="12.75">
      <c r="A94" s="236">
        <f t="shared" si="7"/>
        <v>5165900</v>
      </c>
      <c r="B94" s="237">
        <f t="shared" si="8"/>
        <v>40051</v>
      </c>
      <c r="C94" s="244" t="s">
        <v>264</v>
      </c>
      <c r="D94" s="245">
        <v>200</v>
      </c>
      <c r="E94" s="246">
        <v>2</v>
      </c>
      <c r="F94" s="246">
        <v>24</v>
      </c>
      <c r="G94" s="246">
        <v>65</v>
      </c>
      <c r="H94" s="247">
        <v>1</v>
      </c>
      <c r="I94" s="247">
        <v>1</v>
      </c>
      <c r="J94" s="247"/>
      <c r="K94" s="247"/>
      <c r="L94" s="247">
        <v>5</v>
      </c>
      <c r="M94" s="247">
        <v>5</v>
      </c>
      <c r="N94" s="247"/>
      <c r="O94" s="247">
        <v>14</v>
      </c>
      <c r="P94" s="247">
        <v>15</v>
      </c>
      <c r="Q94" s="247">
        <v>40</v>
      </c>
      <c r="R94" s="247">
        <v>7</v>
      </c>
      <c r="S94" s="247">
        <v>3</v>
      </c>
      <c r="T94" s="205"/>
      <c r="U94" s="205"/>
    </row>
    <row r="95" spans="1:21" ht="12.75">
      <c r="A95" s="236">
        <f t="shared" si="7"/>
        <v>5165900</v>
      </c>
      <c r="B95" s="237">
        <f t="shared" si="8"/>
        <v>40051</v>
      </c>
      <c r="C95" s="244" t="s">
        <v>265</v>
      </c>
      <c r="D95" s="245">
        <v>197</v>
      </c>
      <c r="E95" s="246">
        <v>0</v>
      </c>
      <c r="F95" s="246">
        <v>1</v>
      </c>
      <c r="G95" s="246">
        <v>1</v>
      </c>
      <c r="H95" s="247"/>
      <c r="I95" s="247"/>
      <c r="J95" s="247"/>
      <c r="K95" s="247"/>
      <c r="L95" s="247"/>
      <c r="M95" s="247">
        <v>1</v>
      </c>
      <c r="N95" s="247"/>
      <c r="O95" s="247"/>
      <c r="P95" s="247"/>
      <c r="Q95" s="247"/>
      <c r="R95" s="247">
        <v>1</v>
      </c>
      <c r="S95" s="247"/>
      <c r="T95" s="205"/>
      <c r="U95" s="205"/>
    </row>
    <row r="96" spans="1:21" ht="12.75">
      <c r="A96" s="236">
        <f t="shared" si="7"/>
        <v>5165900</v>
      </c>
      <c r="B96" s="237">
        <f t="shared" si="8"/>
        <v>40051</v>
      </c>
      <c r="C96" s="244" t="s">
        <v>266</v>
      </c>
      <c r="D96" s="245">
        <v>312</v>
      </c>
      <c r="E96" s="246">
        <v>6</v>
      </c>
      <c r="F96" s="246">
        <v>5</v>
      </c>
      <c r="G96" s="246">
        <v>8</v>
      </c>
      <c r="H96" s="247"/>
      <c r="I96" s="247">
        <v>3</v>
      </c>
      <c r="J96" s="247">
        <v>3</v>
      </c>
      <c r="K96" s="247"/>
      <c r="L96" s="247"/>
      <c r="M96" s="247"/>
      <c r="N96" s="247"/>
      <c r="O96" s="247">
        <v>5</v>
      </c>
      <c r="P96" s="247"/>
      <c r="Q96" s="247">
        <v>2</v>
      </c>
      <c r="R96" s="247">
        <v>6</v>
      </c>
      <c r="S96" s="247"/>
      <c r="T96" s="205"/>
      <c r="U96" s="205"/>
    </row>
    <row r="97" spans="1:21" ht="12.75">
      <c r="A97" s="236">
        <f t="shared" si="7"/>
        <v>5165900</v>
      </c>
      <c r="B97" s="237">
        <f t="shared" si="8"/>
        <v>40051</v>
      </c>
      <c r="C97" s="244" t="s">
        <v>267</v>
      </c>
      <c r="D97" s="245">
        <v>317</v>
      </c>
      <c r="E97" s="246">
        <v>0</v>
      </c>
      <c r="F97" s="246">
        <v>0</v>
      </c>
      <c r="G97" s="246">
        <v>2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>
        <v>1</v>
      </c>
      <c r="R97" s="247">
        <v>1</v>
      </c>
      <c r="S97" s="247"/>
      <c r="T97" s="205"/>
      <c r="U97" s="205"/>
    </row>
    <row r="98" spans="1:21" ht="12.75">
      <c r="A98" s="236">
        <f t="shared" si="7"/>
        <v>5165900</v>
      </c>
      <c r="B98" s="237">
        <f t="shared" si="8"/>
        <v>40051</v>
      </c>
      <c r="C98" s="244" t="s">
        <v>268</v>
      </c>
      <c r="D98" s="245">
        <v>231</v>
      </c>
      <c r="E98" s="246">
        <v>2</v>
      </c>
      <c r="F98" s="246">
        <v>1</v>
      </c>
      <c r="G98" s="246">
        <v>7</v>
      </c>
      <c r="H98" s="247">
        <v>2</v>
      </c>
      <c r="I98" s="247"/>
      <c r="J98" s="247"/>
      <c r="K98" s="247"/>
      <c r="L98" s="247"/>
      <c r="M98" s="247"/>
      <c r="N98" s="247">
        <v>1</v>
      </c>
      <c r="O98" s="247"/>
      <c r="P98" s="247">
        <v>1</v>
      </c>
      <c r="Q98" s="247">
        <v>6</v>
      </c>
      <c r="R98" s="247"/>
      <c r="S98" s="247"/>
      <c r="T98" s="205"/>
      <c r="U98" s="205"/>
    </row>
    <row r="99" spans="1:21" ht="12.75">
      <c r="A99" s="236">
        <f t="shared" si="7"/>
        <v>5165900</v>
      </c>
      <c r="B99" s="237">
        <f t="shared" si="8"/>
        <v>40051</v>
      </c>
      <c r="C99" s="244" t="s">
        <v>269</v>
      </c>
      <c r="D99" s="245">
        <v>239</v>
      </c>
      <c r="E99" s="246">
        <v>0</v>
      </c>
      <c r="F99" s="246">
        <v>3</v>
      </c>
      <c r="G99" s="246">
        <v>26</v>
      </c>
      <c r="H99" s="247"/>
      <c r="I99" s="247"/>
      <c r="J99" s="247"/>
      <c r="K99" s="247"/>
      <c r="L99" s="247"/>
      <c r="M99" s="247">
        <v>2</v>
      </c>
      <c r="N99" s="247"/>
      <c r="O99" s="247">
        <v>1</v>
      </c>
      <c r="P99" s="247">
        <v>8</v>
      </c>
      <c r="Q99" s="247">
        <v>10</v>
      </c>
      <c r="R99" s="247">
        <v>5</v>
      </c>
      <c r="S99" s="247">
        <v>3</v>
      </c>
      <c r="T99" s="205"/>
      <c r="U99" s="205"/>
    </row>
    <row r="100" spans="1:21" ht="12.75">
      <c r="A100" s="236">
        <f t="shared" si="7"/>
        <v>5165900</v>
      </c>
      <c r="B100" s="237">
        <f t="shared" si="8"/>
        <v>40051</v>
      </c>
      <c r="C100" s="244" t="s">
        <v>270</v>
      </c>
      <c r="D100" s="245">
        <v>183</v>
      </c>
      <c r="E100" s="246">
        <v>6</v>
      </c>
      <c r="F100" s="246">
        <v>45</v>
      </c>
      <c r="G100" s="246">
        <v>11</v>
      </c>
      <c r="H100" s="247">
        <v>6</v>
      </c>
      <c r="I100" s="247"/>
      <c r="J100" s="247"/>
      <c r="K100" s="247"/>
      <c r="L100" s="247">
        <v>30</v>
      </c>
      <c r="M100" s="247">
        <v>15</v>
      </c>
      <c r="N100" s="247"/>
      <c r="O100" s="247"/>
      <c r="P100" s="247">
        <v>6</v>
      </c>
      <c r="Q100" s="247">
        <v>3</v>
      </c>
      <c r="R100" s="247">
        <v>1</v>
      </c>
      <c r="S100" s="247">
        <v>1</v>
      </c>
      <c r="T100" s="205"/>
      <c r="U100" s="205"/>
    </row>
    <row r="101" spans="1:21" ht="12.75">
      <c r="A101" s="236">
        <f t="shared" si="7"/>
        <v>5165900</v>
      </c>
      <c r="B101" s="237">
        <f t="shared" si="8"/>
        <v>40051</v>
      </c>
      <c r="C101" s="244" t="s">
        <v>271</v>
      </c>
      <c r="D101" s="245">
        <v>322</v>
      </c>
      <c r="E101" s="246">
        <v>0</v>
      </c>
      <c r="F101" s="246">
        <v>1</v>
      </c>
      <c r="G101" s="246">
        <v>1</v>
      </c>
      <c r="H101" s="247"/>
      <c r="I101" s="247"/>
      <c r="J101" s="247"/>
      <c r="K101" s="247"/>
      <c r="L101" s="247">
        <v>1</v>
      </c>
      <c r="M101" s="247"/>
      <c r="N101" s="247"/>
      <c r="O101" s="247"/>
      <c r="P101" s="247"/>
      <c r="Q101" s="247">
        <v>1</v>
      </c>
      <c r="R101" s="247"/>
      <c r="S101" s="247"/>
      <c r="T101" s="205"/>
      <c r="U101" s="205"/>
    </row>
    <row r="102" spans="1:21" ht="12.75">
      <c r="A102" s="236">
        <f t="shared" si="7"/>
        <v>5165900</v>
      </c>
      <c r="B102" s="237">
        <f t="shared" si="8"/>
        <v>40051</v>
      </c>
      <c r="C102" s="244" t="s">
        <v>272</v>
      </c>
      <c r="D102" s="245">
        <v>364</v>
      </c>
      <c r="E102" s="246">
        <v>34</v>
      </c>
      <c r="F102" s="246">
        <v>82</v>
      </c>
      <c r="G102" s="246">
        <v>95</v>
      </c>
      <c r="H102" s="247">
        <v>30</v>
      </c>
      <c r="I102" s="247"/>
      <c r="J102" s="247">
        <v>4</v>
      </c>
      <c r="K102" s="247"/>
      <c r="L102" s="247">
        <v>40</v>
      </c>
      <c r="M102" s="247">
        <v>30</v>
      </c>
      <c r="N102" s="247">
        <v>4</v>
      </c>
      <c r="O102" s="247">
        <v>8</v>
      </c>
      <c r="P102" s="247">
        <v>40</v>
      </c>
      <c r="Q102" s="247">
        <v>15</v>
      </c>
      <c r="R102" s="247"/>
      <c r="S102" s="247">
        <v>40</v>
      </c>
      <c r="T102" s="205"/>
      <c r="U102" s="205"/>
    </row>
    <row r="103" spans="1:21" ht="12.75">
      <c r="A103" s="236">
        <f t="shared" si="7"/>
        <v>5165900</v>
      </c>
      <c r="B103" s="237">
        <f t="shared" si="8"/>
        <v>40051</v>
      </c>
      <c r="C103" s="244" t="s">
        <v>273</v>
      </c>
      <c r="D103" s="245">
        <v>383</v>
      </c>
      <c r="E103" s="246">
        <v>2</v>
      </c>
      <c r="F103" s="246">
        <v>0</v>
      </c>
      <c r="G103" s="246">
        <v>0</v>
      </c>
      <c r="H103" s="247"/>
      <c r="I103" s="247"/>
      <c r="J103" s="247">
        <v>2</v>
      </c>
      <c r="K103" s="247"/>
      <c r="L103" s="247"/>
      <c r="M103" s="247"/>
      <c r="N103" s="247"/>
      <c r="O103" s="247"/>
      <c r="P103" s="247"/>
      <c r="Q103" s="247"/>
      <c r="R103" s="247"/>
      <c r="S103" s="247"/>
      <c r="T103" s="205"/>
      <c r="U103" s="205"/>
    </row>
    <row r="104" spans="1:21" ht="12.75">
      <c r="A104" s="236">
        <f t="shared" si="7"/>
        <v>5165900</v>
      </c>
      <c r="B104" s="237">
        <f t="shared" si="8"/>
        <v>40051</v>
      </c>
      <c r="C104" s="244" t="s">
        <v>274</v>
      </c>
      <c r="D104" s="245">
        <v>387</v>
      </c>
      <c r="E104" s="246">
        <v>15</v>
      </c>
      <c r="F104" s="246">
        <v>0</v>
      </c>
      <c r="G104" s="246">
        <v>0</v>
      </c>
      <c r="H104" s="247"/>
      <c r="I104" s="247"/>
      <c r="J104" s="247">
        <v>15</v>
      </c>
      <c r="K104" s="247"/>
      <c r="L104" s="247"/>
      <c r="M104" s="247"/>
      <c r="N104" s="247"/>
      <c r="O104" s="247"/>
      <c r="P104" s="247"/>
      <c r="Q104" s="247"/>
      <c r="R104" s="247"/>
      <c r="S104" s="247"/>
      <c r="T104" s="205"/>
      <c r="U104" s="205"/>
    </row>
    <row r="105" spans="1:21" ht="12.75">
      <c r="A105" s="236">
        <f t="shared" si="7"/>
        <v>5165900</v>
      </c>
      <c r="B105" s="237">
        <f t="shared" si="8"/>
        <v>40051</v>
      </c>
      <c r="C105" s="244" t="s">
        <v>275</v>
      </c>
      <c r="D105" s="245">
        <v>390</v>
      </c>
      <c r="E105" s="246">
        <v>0</v>
      </c>
      <c r="F105" s="246">
        <v>11</v>
      </c>
      <c r="G105" s="246">
        <v>1</v>
      </c>
      <c r="H105" s="247"/>
      <c r="I105" s="247"/>
      <c r="J105" s="247"/>
      <c r="K105" s="247"/>
      <c r="L105" s="247"/>
      <c r="M105" s="247"/>
      <c r="N105" s="247">
        <v>3</v>
      </c>
      <c r="O105" s="247">
        <v>8</v>
      </c>
      <c r="P105" s="247"/>
      <c r="Q105" s="247">
        <v>1</v>
      </c>
      <c r="R105" s="247"/>
      <c r="S105" s="247"/>
      <c r="T105" s="205"/>
      <c r="U105" s="205"/>
    </row>
    <row r="106" spans="1:21" ht="12.75">
      <c r="A106" s="236">
        <f t="shared" si="7"/>
        <v>5165900</v>
      </c>
      <c r="B106" s="237">
        <f t="shared" si="8"/>
        <v>40051</v>
      </c>
      <c r="C106" s="244" t="s">
        <v>276</v>
      </c>
      <c r="D106" s="245">
        <v>457</v>
      </c>
      <c r="E106" s="246">
        <v>1</v>
      </c>
      <c r="F106" s="246">
        <v>15</v>
      </c>
      <c r="G106" s="246">
        <v>16</v>
      </c>
      <c r="H106" s="247"/>
      <c r="I106" s="247">
        <v>1</v>
      </c>
      <c r="J106" s="247"/>
      <c r="K106" s="247"/>
      <c r="L106" s="247">
        <v>6</v>
      </c>
      <c r="M106" s="247">
        <v>3</v>
      </c>
      <c r="N106" s="247">
        <v>6</v>
      </c>
      <c r="O106" s="247"/>
      <c r="P106" s="247">
        <v>1</v>
      </c>
      <c r="Q106" s="247">
        <v>15</v>
      </c>
      <c r="R106" s="247"/>
      <c r="S106" s="247"/>
      <c r="T106" s="205"/>
      <c r="U106" s="205"/>
    </row>
    <row r="107" spans="1:21" ht="12.75">
      <c r="A107" s="236">
        <f t="shared" si="7"/>
        <v>5165900</v>
      </c>
      <c r="B107" s="237">
        <f t="shared" si="8"/>
        <v>40051</v>
      </c>
      <c r="C107" s="244" t="s">
        <v>277</v>
      </c>
      <c r="D107" s="245">
        <v>450</v>
      </c>
      <c r="E107" s="246">
        <v>46</v>
      </c>
      <c r="F107" s="246">
        <v>125</v>
      </c>
      <c r="G107" s="246">
        <v>88</v>
      </c>
      <c r="H107" s="247">
        <v>40</v>
      </c>
      <c r="I107" s="247">
        <v>1</v>
      </c>
      <c r="J107" s="247">
        <v>5</v>
      </c>
      <c r="K107" s="247"/>
      <c r="L107" s="247">
        <v>40</v>
      </c>
      <c r="M107" s="247">
        <v>40</v>
      </c>
      <c r="N107" s="247">
        <v>30</v>
      </c>
      <c r="O107" s="247">
        <v>15</v>
      </c>
      <c r="P107" s="247">
        <v>40</v>
      </c>
      <c r="Q107" s="247">
        <v>30</v>
      </c>
      <c r="R107" s="247">
        <v>3</v>
      </c>
      <c r="S107" s="247">
        <v>15</v>
      </c>
      <c r="T107" s="205"/>
      <c r="U107" s="205"/>
    </row>
    <row r="108" spans="1:21" ht="12.75">
      <c r="A108" s="236">
        <f t="shared" si="7"/>
        <v>5165900</v>
      </c>
      <c r="B108" s="237">
        <f t="shared" si="8"/>
        <v>40051</v>
      </c>
      <c r="C108" s="244" t="s">
        <v>278</v>
      </c>
      <c r="D108" s="245">
        <v>421</v>
      </c>
      <c r="E108" s="246">
        <v>2</v>
      </c>
      <c r="F108" s="246">
        <v>27</v>
      </c>
      <c r="G108" s="246">
        <v>13</v>
      </c>
      <c r="H108" s="247"/>
      <c r="I108" s="247">
        <v>1</v>
      </c>
      <c r="J108" s="247">
        <v>1</v>
      </c>
      <c r="K108" s="247"/>
      <c r="L108" s="247">
        <v>2</v>
      </c>
      <c r="M108" s="247">
        <v>19</v>
      </c>
      <c r="N108" s="247">
        <v>6</v>
      </c>
      <c r="O108" s="247"/>
      <c r="P108" s="247">
        <v>9</v>
      </c>
      <c r="Q108" s="247"/>
      <c r="R108" s="247">
        <v>3</v>
      </c>
      <c r="S108" s="247">
        <v>1</v>
      </c>
      <c r="T108" s="205"/>
      <c r="U108" s="205"/>
    </row>
    <row r="109" spans="1:21" ht="12.75">
      <c r="A109" s="236">
        <f t="shared" si="7"/>
        <v>5165900</v>
      </c>
      <c r="B109" s="237">
        <f t="shared" si="8"/>
        <v>40051</v>
      </c>
      <c r="C109" s="244" t="s">
        <v>279</v>
      </c>
      <c r="D109" s="245">
        <v>400</v>
      </c>
      <c r="E109" s="246">
        <v>0</v>
      </c>
      <c r="F109" s="246">
        <v>1</v>
      </c>
      <c r="G109" s="246">
        <v>0</v>
      </c>
      <c r="H109" s="247"/>
      <c r="I109" s="247"/>
      <c r="J109" s="247"/>
      <c r="K109" s="247"/>
      <c r="L109" s="247">
        <v>1</v>
      </c>
      <c r="M109" s="247"/>
      <c r="N109" s="247"/>
      <c r="O109" s="247"/>
      <c r="P109" s="247"/>
      <c r="Q109" s="247"/>
      <c r="R109" s="247"/>
      <c r="S109" s="247"/>
      <c r="T109" s="205"/>
      <c r="U109" s="205"/>
    </row>
    <row r="110" spans="1:21" ht="12.75">
      <c r="A110" s="236">
        <f t="shared" si="7"/>
        <v>5165900</v>
      </c>
      <c r="B110" s="237">
        <f t="shared" si="8"/>
        <v>40051</v>
      </c>
      <c r="C110" s="244" t="s">
        <v>280</v>
      </c>
      <c r="D110" s="245">
        <v>443</v>
      </c>
      <c r="E110" s="246">
        <v>0</v>
      </c>
      <c r="F110" s="246">
        <v>19</v>
      </c>
      <c r="G110" s="246">
        <v>10</v>
      </c>
      <c r="H110" s="247"/>
      <c r="I110" s="247"/>
      <c r="J110" s="247"/>
      <c r="K110" s="247"/>
      <c r="L110" s="247">
        <v>10</v>
      </c>
      <c r="M110" s="247">
        <v>5</v>
      </c>
      <c r="N110" s="247">
        <v>4</v>
      </c>
      <c r="O110" s="247"/>
      <c r="P110" s="247">
        <v>6</v>
      </c>
      <c r="Q110" s="247">
        <v>1</v>
      </c>
      <c r="R110" s="247">
        <v>1</v>
      </c>
      <c r="S110" s="247">
        <v>2</v>
      </c>
      <c r="T110" s="205"/>
      <c r="U110" s="205"/>
    </row>
    <row r="111" spans="1:21" ht="12.75">
      <c r="A111" s="236">
        <f t="shared" si="7"/>
        <v>5165900</v>
      </c>
      <c r="B111" s="237">
        <f t="shared" si="8"/>
        <v>40051</v>
      </c>
      <c r="C111" s="244" t="s">
        <v>281</v>
      </c>
      <c r="D111" s="245">
        <v>496</v>
      </c>
      <c r="E111" s="246">
        <v>0</v>
      </c>
      <c r="F111" s="246">
        <v>6</v>
      </c>
      <c r="G111" s="246">
        <v>0</v>
      </c>
      <c r="H111" s="247"/>
      <c r="I111" s="247"/>
      <c r="J111" s="247"/>
      <c r="K111" s="247"/>
      <c r="L111" s="247"/>
      <c r="M111" s="247">
        <v>5</v>
      </c>
      <c r="N111" s="247">
        <v>1</v>
      </c>
      <c r="O111" s="247"/>
      <c r="P111" s="247"/>
      <c r="Q111" s="247"/>
      <c r="R111" s="247"/>
      <c r="S111" s="247"/>
      <c r="T111" s="205"/>
      <c r="U111" s="205"/>
    </row>
    <row r="112" spans="1:21" ht="12.75">
      <c r="A112" s="236">
        <f t="shared" si="7"/>
        <v>5165900</v>
      </c>
      <c r="B112" s="237">
        <f t="shared" si="8"/>
        <v>40051</v>
      </c>
      <c r="C112" s="244" t="s">
        <v>282</v>
      </c>
      <c r="D112" s="245">
        <v>509</v>
      </c>
      <c r="E112" s="246">
        <v>2</v>
      </c>
      <c r="F112" s="246">
        <v>7</v>
      </c>
      <c r="G112" s="246">
        <v>0</v>
      </c>
      <c r="H112" s="247"/>
      <c r="I112" s="247"/>
      <c r="J112" s="247">
        <v>2</v>
      </c>
      <c r="K112" s="247"/>
      <c r="L112" s="247">
        <v>1</v>
      </c>
      <c r="M112" s="247">
        <v>2</v>
      </c>
      <c r="N112" s="247">
        <v>4</v>
      </c>
      <c r="O112" s="247"/>
      <c r="P112" s="247"/>
      <c r="Q112" s="247"/>
      <c r="R112" s="247"/>
      <c r="S112" s="247"/>
      <c r="T112" s="205"/>
      <c r="U112" s="205"/>
    </row>
    <row r="113" spans="1:21" ht="12.75">
      <c r="A113" s="236">
        <f t="shared" si="7"/>
        <v>5165900</v>
      </c>
      <c r="B113" s="237">
        <f t="shared" si="8"/>
        <v>40051</v>
      </c>
      <c r="C113" s="244" t="s">
        <v>283</v>
      </c>
      <c r="D113" s="245">
        <v>721</v>
      </c>
      <c r="E113" s="246">
        <v>2</v>
      </c>
      <c r="F113" s="246">
        <v>13</v>
      </c>
      <c r="G113" s="246">
        <v>20</v>
      </c>
      <c r="H113" s="247"/>
      <c r="I113" s="247"/>
      <c r="J113" s="247">
        <v>1</v>
      </c>
      <c r="K113" s="247">
        <v>1</v>
      </c>
      <c r="L113" s="247"/>
      <c r="M113" s="247">
        <v>11</v>
      </c>
      <c r="N113" s="247">
        <v>2</v>
      </c>
      <c r="O113" s="247"/>
      <c r="P113" s="247">
        <v>6</v>
      </c>
      <c r="Q113" s="247">
        <v>13</v>
      </c>
      <c r="R113" s="247"/>
      <c r="S113" s="247">
        <v>1</v>
      </c>
      <c r="T113" s="205"/>
      <c r="U113" s="205"/>
    </row>
    <row r="114" spans="1:21" ht="12.75">
      <c r="A114" s="236">
        <f t="shared" si="7"/>
        <v>5165900</v>
      </c>
      <c r="B114" s="237">
        <f t="shared" si="8"/>
        <v>40051</v>
      </c>
      <c r="C114" s="244" t="s">
        <v>284</v>
      </c>
      <c r="D114" s="245">
        <v>613</v>
      </c>
      <c r="E114" s="246">
        <v>1</v>
      </c>
      <c r="F114" s="246">
        <v>0</v>
      </c>
      <c r="G114" s="246">
        <v>0</v>
      </c>
      <c r="H114" s="247"/>
      <c r="I114" s="247"/>
      <c r="J114" s="247">
        <v>1</v>
      </c>
      <c r="K114" s="247"/>
      <c r="L114" s="247"/>
      <c r="M114" s="247"/>
      <c r="N114" s="247"/>
      <c r="O114" s="247"/>
      <c r="P114" s="247"/>
      <c r="Q114" s="247"/>
      <c r="R114" s="247"/>
      <c r="S114" s="247"/>
      <c r="T114" s="205"/>
      <c r="U114" s="205"/>
    </row>
    <row r="115" spans="1:21" ht="12.75">
      <c r="A115" s="236">
        <f t="shared" si="7"/>
        <v>5165900</v>
      </c>
      <c r="B115" s="237">
        <f t="shared" si="8"/>
        <v>40051</v>
      </c>
      <c r="C115" s="244" t="s">
        <v>285</v>
      </c>
      <c r="D115" s="245">
        <v>611</v>
      </c>
      <c r="E115" s="246">
        <v>0</v>
      </c>
      <c r="F115" s="246">
        <v>0</v>
      </c>
      <c r="G115" s="246">
        <v>1</v>
      </c>
      <c r="H115" s="247"/>
      <c r="I115" s="247"/>
      <c r="J115" s="247"/>
      <c r="K115" s="247"/>
      <c r="L115" s="247"/>
      <c r="M115" s="247"/>
      <c r="N115" s="247"/>
      <c r="O115" s="247"/>
      <c r="P115" s="247">
        <v>1</v>
      </c>
      <c r="Q115" s="247"/>
      <c r="R115" s="247"/>
      <c r="S115" s="247"/>
      <c r="T115" s="205"/>
      <c r="U115" s="205"/>
    </row>
    <row r="116" spans="1:21" ht="12.75">
      <c r="A116" s="236">
        <f t="shared" si="7"/>
        <v>5165900</v>
      </c>
      <c r="B116" s="237">
        <f t="shared" si="8"/>
        <v>40051</v>
      </c>
      <c r="C116" s="248" t="s">
        <v>286</v>
      </c>
      <c r="D116" s="245">
        <v>2395</v>
      </c>
      <c r="E116" s="246">
        <v>1</v>
      </c>
      <c r="F116" s="246">
        <v>0</v>
      </c>
      <c r="G116" s="246">
        <v>0</v>
      </c>
      <c r="H116" s="247"/>
      <c r="I116" s="247"/>
      <c r="J116" s="247">
        <v>1</v>
      </c>
      <c r="K116" s="247"/>
      <c r="L116" s="247"/>
      <c r="M116" s="247"/>
      <c r="N116" s="247"/>
      <c r="O116" s="247"/>
      <c r="P116" s="247"/>
      <c r="Q116" s="247"/>
      <c r="R116" s="247"/>
      <c r="S116" s="247"/>
      <c r="T116" s="205"/>
      <c r="U116" s="205"/>
    </row>
    <row r="117" spans="1:21" ht="12.75">
      <c r="A117" s="236">
        <f t="shared" si="7"/>
        <v>5165900</v>
      </c>
      <c r="B117" s="237">
        <f t="shared" si="8"/>
        <v>40051</v>
      </c>
      <c r="C117" s="248" t="s">
        <v>287</v>
      </c>
      <c r="D117" s="245">
        <v>2394</v>
      </c>
      <c r="E117" s="246">
        <v>1</v>
      </c>
      <c r="F117" s="246">
        <v>0</v>
      </c>
      <c r="G117" s="246">
        <v>0</v>
      </c>
      <c r="H117" s="247"/>
      <c r="I117" s="247"/>
      <c r="J117" s="247">
        <v>1</v>
      </c>
      <c r="K117" s="247"/>
      <c r="L117" s="247"/>
      <c r="M117" s="247"/>
      <c r="N117" s="247"/>
      <c r="O117" s="247"/>
      <c r="P117" s="247"/>
      <c r="Q117" s="247"/>
      <c r="R117" s="247"/>
      <c r="S117" s="247"/>
      <c r="T117" s="205"/>
      <c r="U117" s="205"/>
    </row>
    <row r="118" spans="1:21" ht="12.75">
      <c r="A118" s="236">
        <f t="shared" si="7"/>
        <v>5165900</v>
      </c>
      <c r="B118" s="237">
        <f t="shared" si="8"/>
        <v>40051</v>
      </c>
      <c r="C118" s="244" t="s">
        <v>288</v>
      </c>
      <c r="D118" s="245">
        <v>618</v>
      </c>
      <c r="E118" s="246">
        <v>40</v>
      </c>
      <c r="F118" s="246">
        <v>85</v>
      </c>
      <c r="G118" s="246">
        <v>68</v>
      </c>
      <c r="H118" s="247">
        <v>40</v>
      </c>
      <c r="I118" s="247"/>
      <c r="J118" s="247"/>
      <c r="K118" s="247"/>
      <c r="L118" s="247">
        <v>33</v>
      </c>
      <c r="M118" s="247">
        <v>40</v>
      </c>
      <c r="N118" s="247">
        <v>9</v>
      </c>
      <c r="O118" s="247">
        <v>3</v>
      </c>
      <c r="P118" s="247">
        <v>40</v>
      </c>
      <c r="Q118" s="247">
        <v>20</v>
      </c>
      <c r="R118" s="247">
        <v>3</v>
      </c>
      <c r="S118" s="247">
        <v>5</v>
      </c>
      <c r="T118" s="205"/>
      <c r="U118" s="205"/>
    </row>
    <row r="119" spans="1:21" ht="12.75">
      <c r="A119" s="236">
        <f t="shared" si="7"/>
        <v>5165900</v>
      </c>
      <c r="B119" s="237">
        <f t="shared" si="8"/>
        <v>40051</v>
      </c>
      <c r="C119" s="244" t="s">
        <v>289</v>
      </c>
      <c r="D119" s="245">
        <v>619</v>
      </c>
      <c r="E119" s="246">
        <v>3</v>
      </c>
      <c r="F119" s="246">
        <v>57</v>
      </c>
      <c r="G119" s="246">
        <v>34</v>
      </c>
      <c r="H119" s="247">
        <v>2</v>
      </c>
      <c r="I119" s="247"/>
      <c r="J119" s="247">
        <v>1</v>
      </c>
      <c r="K119" s="247"/>
      <c r="L119" s="247">
        <v>18</v>
      </c>
      <c r="M119" s="247">
        <v>32</v>
      </c>
      <c r="N119" s="247">
        <v>6</v>
      </c>
      <c r="O119" s="247">
        <v>1</v>
      </c>
      <c r="P119" s="247">
        <v>15</v>
      </c>
      <c r="Q119" s="247">
        <v>10</v>
      </c>
      <c r="R119" s="247">
        <v>4</v>
      </c>
      <c r="S119" s="247">
        <v>5</v>
      </c>
      <c r="T119" s="205"/>
      <c r="U119" s="205"/>
    </row>
    <row r="120" spans="1:21" ht="12.75">
      <c r="A120" s="236">
        <f t="shared" si="7"/>
        <v>5165900</v>
      </c>
      <c r="B120" s="237">
        <f t="shared" si="8"/>
        <v>40051</v>
      </c>
      <c r="C120" s="244" t="s">
        <v>290</v>
      </c>
      <c r="D120" s="245">
        <v>623</v>
      </c>
      <c r="E120" s="246">
        <v>0</v>
      </c>
      <c r="F120" s="246">
        <v>24</v>
      </c>
      <c r="G120" s="246">
        <v>4</v>
      </c>
      <c r="H120" s="247"/>
      <c r="I120" s="247"/>
      <c r="J120" s="247"/>
      <c r="K120" s="247"/>
      <c r="L120" s="247">
        <v>10</v>
      </c>
      <c r="M120" s="247">
        <v>11</v>
      </c>
      <c r="N120" s="247">
        <v>2</v>
      </c>
      <c r="O120" s="247">
        <v>1</v>
      </c>
      <c r="P120" s="247">
        <v>3</v>
      </c>
      <c r="Q120" s="247">
        <v>1</v>
      </c>
      <c r="R120" s="247"/>
      <c r="S120" s="247"/>
      <c r="T120" s="205"/>
      <c r="U120" s="205"/>
    </row>
    <row r="121" spans="1:21" ht="12.75">
      <c r="A121" s="236">
        <f t="shared" si="7"/>
        <v>5165900</v>
      </c>
      <c r="B121" s="237">
        <f t="shared" si="8"/>
        <v>40051</v>
      </c>
      <c r="C121" s="244" t="s">
        <v>291</v>
      </c>
      <c r="D121" s="245">
        <v>622</v>
      </c>
      <c r="E121" s="246">
        <v>23</v>
      </c>
      <c r="F121" s="246">
        <v>18</v>
      </c>
      <c r="G121" s="246">
        <v>31</v>
      </c>
      <c r="H121" s="247">
        <v>20</v>
      </c>
      <c r="I121" s="247">
        <v>1</v>
      </c>
      <c r="J121" s="247">
        <v>2</v>
      </c>
      <c r="K121" s="247"/>
      <c r="L121" s="247">
        <v>4</v>
      </c>
      <c r="M121" s="247">
        <v>12</v>
      </c>
      <c r="N121" s="247"/>
      <c r="O121" s="247">
        <v>2</v>
      </c>
      <c r="P121" s="247">
        <v>12</v>
      </c>
      <c r="Q121" s="247">
        <v>13</v>
      </c>
      <c r="R121" s="247"/>
      <c r="S121" s="247">
        <v>6</v>
      </c>
      <c r="T121" s="205"/>
      <c r="U121" s="205"/>
    </row>
    <row r="122" spans="1:21" ht="12.75">
      <c r="A122" s="236">
        <f t="shared" si="7"/>
        <v>5165900</v>
      </c>
      <c r="B122" s="237">
        <f t="shared" si="8"/>
        <v>40051</v>
      </c>
      <c r="C122" s="244" t="s">
        <v>292</v>
      </c>
      <c r="D122" s="245">
        <v>617</v>
      </c>
      <c r="E122" s="246">
        <v>3</v>
      </c>
      <c r="F122" s="246">
        <v>17</v>
      </c>
      <c r="G122" s="246">
        <v>8</v>
      </c>
      <c r="H122" s="247">
        <v>2</v>
      </c>
      <c r="I122" s="247"/>
      <c r="J122" s="247">
        <v>1</v>
      </c>
      <c r="K122" s="247"/>
      <c r="L122" s="247">
        <v>6</v>
      </c>
      <c r="M122" s="247">
        <v>9</v>
      </c>
      <c r="N122" s="247">
        <v>2</v>
      </c>
      <c r="O122" s="247"/>
      <c r="P122" s="247">
        <v>2</v>
      </c>
      <c r="Q122" s="247">
        <v>5</v>
      </c>
      <c r="R122" s="247">
        <v>1</v>
      </c>
      <c r="S122" s="247"/>
      <c r="T122" s="205"/>
      <c r="U122" s="205"/>
    </row>
    <row r="123" spans="1:21" ht="12.75">
      <c r="A123" s="236">
        <f t="shared" si="7"/>
        <v>5165900</v>
      </c>
      <c r="B123" s="237">
        <f t="shared" si="8"/>
        <v>40051</v>
      </c>
      <c r="C123" s="244" t="s">
        <v>293</v>
      </c>
      <c r="D123" s="245">
        <v>515</v>
      </c>
      <c r="E123" s="246">
        <v>0</v>
      </c>
      <c r="F123" s="246">
        <v>3</v>
      </c>
      <c r="G123" s="246">
        <v>3</v>
      </c>
      <c r="H123" s="247"/>
      <c r="I123" s="247"/>
      <c r="J123" s="247"/>
      <c r="K123" s="247"/>
      <c r="L123" s="247">
        <v>1</v>
      </c>
      <c r="M123" s="247">
        <v>2</v>
      </c>
      <c r="N123" s="247"/>
      <c r="O123" s="247"/>
      <c r="P123" s="247">
        <v>1</v>
      </c>
      <c r="Q123" s="247">
        <v>1</v>
      </c>
      <c r="R123" s="247"/>
      <c r="S123" s="247">
        <v>1</v>
      </c>
      <c r="T123" s="205"/>
      <c r="U123" s="205"/>
    </row>
    <row r="124" spans="1:21" ht="12.75">
      <c r="A124" s="236">
        <f t="shared" si="7"/>
        <v>5165900</v>
      </c>
      <c r="B124" s="237">
        <f t="shared" si="8"/>
        <v>40051</v>
      </c>
      <c r="C124" s="244" t="s">
        <v>294</v>
      </c>
      <c r="D124" s="245">
        <v>518</v>
      </c>
      <c r="E124" s="246">
        <v>2</v>
      </c>
      <c r="F124" s="246">
        <v>1</v>
      </c>
      <c r="G124" s="246">
        <v>0</v>
      </c>
      <c r="H124" s="247"/>
      <c r="I124" s="247"/>
      <c r="J124" s="247">
        <v>2</v>
      </c>
      <c r="K124" s="247"/>
      <c r="L124" s="247"/>
      <c r="M124" s="247">
        <v>1</v>
      </c>
      <c r="N124" s="247"/>
      <c r="O124" s="247"/>
      <c r="P124" s="247"/>
      <c r="Q124" s="247"/>
      <c r="R124" s="247"/>
      <c r="S124" s="247"/>
      <c r="T124" s="205"/>
      <c r="U124" s="205"/>
    </row>
    <row r="125" spans="1:21" ht="12.75">
      <c r="A125" s="236">
        <f t="shared" si="7"/>
        <v>5165900</v>
      </c>
      <c r="B125" s="237">
        <f t="shared" si="8"/>
        <v>40051</v>
      </c>
      <c r="C125" s="244" t="s">
        <v>295</v>
      </c>
      <c r="D125" s="245">
        <v>608</v>
      </c>
      <c r="E125" s="246">
        <v>0</v>
      </c>
      <c r="F125" s="246">
        <v>1</v>
      </c>
      <c r="G125" s="246">
        <v>0</v>
      </c>
      <c r="H125" s="247"/>
      <c r="I125" s="247"/>
      <c r="J125" s="247"/>
      <c r="K125" s="247"/>
      <c r="L125" s="247">
        <v>1</v>
      </c>
      <c r="M125" s="247"/>
      <c r="N125" s="247"/>
      <c r="O125" s="247"/>
      <c r="P125" s="247"/>
      <c r="Q125" s="247"/>
      <c r="R125" s="247"/>
      <c r="S125" s="247"/>
      <c r="T125" s="205"/>
      <c r="U125" s="205"/>
    </row>
    <row r="126" spans="1:21" ht="12.75">
      <c r="A126" s="236">
        <f t="shared" si="7"/>
        <v>5165900</v>
      </c>
      <c r="B126" s="237">
        <f t="shared" si="8"/>
        <v>40051</v>
      </c>
      <c r="C126" s="248" t="s">
        <v>296</v>
      </c>
      <c r="D126" s="245">
        <v>2517</v>
      </c>
      <c r="E126" s="246">
        <v>1</v>
      </c>
      <c r="F126" s="246">
        <v>1</v>
      </c>
      <c r="G126" s="246">
        <v>0</v>
      </c>
      <c r="H126" s="247"/>
      <c r="I126" s="247"/>
      <c r="J126" s="247">
        <v>1</v>
      </c>
      <c r="K126" s="247"/>
      <c r="L126" s="247">
        <v>1</v>
      </c>
      <c r="M126" s="247"/>
      <c r="N126" s="247"/>
      <c r="O126" s="247"/>
      <c r="P126" s="247"/>
      <c r="Q126" s="247"/>
      <c r="R126" s="247"/>
      <c r="S126" s="247"/>
      <c r="T126" s="205"/>
      <c r="U126" s="205"/>
    </row>
    <row r="127" spans="1:21" ht="12.75">
      <c r="A127" s="236">
        <f t="shared" si="7"/>
        <v>5165900</v>
      </c>
      <c r="B127" s="237">
        <f t="shared" si="8"/>
        <v>40051</v>
      </c>
      <c r="C127" s="248" t="s">
        <v>297</v>
      </c>
      <c r="D127" s="245">
        <v>847</v>
      </c>
      <c r="E127" s="246">
        <v>0</v>
      </c>
      <c r="F127" s="246">
        <v>1</v>
      </c>
      <c r="G127" s="246">
        <v>4</v>
      </c>
      <c r="H127" s="247"/>
      <c r="I127" s="247"/>
      <c r="J127" s="247"/>
      <c r="K127" s="247"/>
      <c r="L127" s="247"/>
      <c r="M127" s="247">
        <v>1</v>
      </c>
      <c r="N127" s="247"/>
      <c r="O127" s="247"/>
      <c r="P127" s="247">
        <v>3</v>
      </c>
      <c r="Q127" s="247">
        <v>1</v>
      </c>
      <c r="R127" s="247"/>
      <c r="S127" s="247"/>
      <c r="T127" s="205"/>
      <c r="U127" s="205"/>
    </row>
    <row r="128" spans="1:21" ht="12.75">
      <c r="A128" s="236">
        <f t="shared" si="7"/>
        <v>5165900</v>
      </c>
      <c r="B128" s="237">
        <f t="shared" si="8"/>
        <v>40051</v>
      </c>
      <c r="C128" s="248" t="s">
        <v>298</v>
      </c>
      <c r="D128" s="245">
        <v>838</v>
      </c>
      <c r="E128" s="246">
        <v>3</v>
      </c>
      <c r="F128" s="246">
        <v>2</v>
      </c>
      <c r="G128" s="246">
        <v>0</v>
      </c>
      <c r="H128" s="247">
        <v>2</v>
      </c>
      <c r="I128" s="247">
        <v>1</v>
      </c>
      <c r="J128" s="247"/>
      <c r="K128" s="247"/>
      <c r="L128" s="247">
        <v>1</v>
      </c>
      <c r="M128" s="247">
        <v>1</v>
      </c>
      <c r="N128" s="247"/>
      <c r="O128" s="247"/>
      <c r="P128" s="247"/>
      <c r="Q128" s="247"/>
      <c r="R128" s="247"/>
      <c r="S128" s="247"/>
      <c r="T128" s="205"/>
      <c r="U128" s="205"/>
    </row>
    <row r="129" spans="1:21" ht="12.75">
      <c r="A129" s="236">
        <f t="shared" si="7"/>
        <v>5165900</v>
      </c>
      <c r="B129" s="237">
        <f t="shared" si="8"/>
        <v>40051</v>
      </c>
      <c r="C129" s="248" t="s">
        <v>299</v>
      </c>
      <c r="D129" s="245">
        <v>807</v>
      </c>
      <c r="E129" s="246">
        <v>115</v>
      </c>
      <c r="F129" s="246">
        <v>160</v>
      </c>
      <c r="G129" s="246">
        <v>130</v>
      </c>
      <c r="H129" s="247">
        <v>40</v>
      </c>
      <c r="I129" s="247">
        <v>30</v>
      </c>
      <c r="J129" s="247">
        <v>40</v>
      </c>
      <c r="K129" s="247">
        <v>5</v>
      </c>
      <c r="L129" s="247">
        <v>40</v>
      </c>
      <c r="M129" s="247">
        <v>40</v>
      </c>
      <c r="N129" s="247">
        <v>40</v>
      </c>
      <c r="O129" s="247">
        <v>40</v>
      </c>
      <c r="P129" s="247">
        <v>40</v>
      </c>
      <c r="Q129" s="247">
        <v>40</v>
      </c>
      <c r="R129" s="247">
        <v>30</v>
      </c>
      <c r="S129" s="247">
        <v>20</v>
      </c>
      <c r="T129" s="205"/>
      <c r="U129" s="205"/>
    </row>
    <row r="130" spans="1:21" ht="12.75">
      <c r="A130" s="236">
        <f t="shared" si="7"/>
        <v>5165900</v>
      </c>
      <c r="B130" s="237">
        <f t="shared" si="8"/>
        <v>40051</v>
      </c>
      <c r="C130" s="248" t="s">
        <v>300</v>
      </c>
      <c r="D130" s="245">
        <v>831</v>
      </c>
      <c r="E130" s="246">
        <v>0</v>
      </c>
      <c r="F130" s="246">
        <v>3</v>
      </c>
      <c r="G130" s="246">
        <v>1</v>
      </c>
      <c r="H130" s="247"/>
      <c r="I130" s="247"/>
      <c r="J130" s="247"/>
      <c r="K130" s="247"/>
      <c r="L130" s="247">
        <v>2</v>
      </c>
      <c r="M130" s="247">
        <v>1</v>
      </c>
      <c r="N130" s="247"/>
      <c r="O130" s="247"/>
      <c r="P130" s="247"/>
      <c r="Q130" s="247">
        <v>1</v>
      </c>
      <c r="R130" s="247"/>
      <c r="S130" s="247"/>
      <c r="T130" s="205"/>
      <c r="U130" s="205"/>
    </row>
    <row r="131" spans="1:21" ht="12.75">
      <c r="A131" s="236">
        <f t="shared" si="7"/>
        <v>5165900</v>
      </c>
      <c r="B131" s="237">
        <f t="shared" si="8"/>
        <v>40051</v>
      </c>
      <c r="C131" s="248" t="s">
        <v>301</v>
      </c>
      <c r="D131" s="245">
        <v>757</v>
      </c>
      <c r="E131" s="246">
        <v>0</v>
      </c>
      <c r="F131" s="246">
        <v>0</v>
      </c>
      <c r="G131" s="246">
        <v>4</v>
      </c>
      <c r="H131" s="247"/>
      <c r="I131" s="247"/>
      <c r="J131" s="247"/>
      <c r="K131" s="247"/>
      <c r="L131" s="247"/>
      <c r="M131" s="247"/>
      <c r="N131" s="247"/>
      <c r="O131" s="247"/>
      <c r="P131" s="247">
        <v>1</v>
      </c>
      <c r="Q131" s="247">
        <v>2</v>
      </c>
      <c r="R131" s="247">
        <v>1</v>
      </c>
      <c r="S131" s="247"/>
      <c r="T131" s="205"/>
      <c r="U131" s="205"/>
    </row>
    <row r="132" spans="1:21" ht="12.75">
      <c r="A132" s="236">
        <f t="shared" si="7"/>
        <v>5165900</v>
      </c>
      <c r="B132" s="237">
        <f t="shared" si="8"/>
        <v>40051</v>
      </c>
      <c r="C132" s="248" t="s">
        <v>302</v>
      </c>
      <c r="D132" s="245">
        <v>801</v>
      </c>
      <c r="E132" s="246">
        <v>41</v>
      </c>
      <c r="F132" s="246">
        <v>40</v>
      </c>
      <c r="G132" s="246">
        <v>80</v>
      </c>
      <c r="H132" s="247">
        <v>40</v>
      </c>
      <c r="I132" s="247">
        <v>1</v>
      </c>
      <c r="J132" s="247"/>
      <c r="K132" s="247"/>
      <c r="L132" s="247">
        <v>13</v>
      </c>
      <c r="M132" s="247">
        <v>23</v>
      </c>
      <c r="N132" s="247">
        <v>1</v>
      </c>
      <c r="O132" s="247">
        <v>3</v>
      </c>
      <c r="P132" s="247">
        <v>40</v>
      </c>
      <c r="Q132" s="247"/>
      <c r="R132" s="247"/>
      <c r="S132" s="247">
        <v>40</v>
      </c>
      <c r="T132" s="205"/>
      <c r="U132" s="205"/>
    </row>
    <row r="133" spans="1:21" ht="12.75">
      <c r="A133" s="236">
        <f t="shared" si="7"/>
        <v>5165900</v>
      </c>
      <c r="B133" s="237">
        <f t="shared" si="8"/>
        <v>40051</v>
      </c>
      <c r="C133" s="248" t="s">
        <v>303</v>
      </c>
      <c r="D133" s="245">
        <v>824</v>
      </c>
      <c r="E133" s="246">
        <v>1</v>
      </c>
      <c r="F133" s="246">
        <v>0</v>
      </c>
      <c r="G133" s="246">
        <v>0</v>
      </c>
      <c r="H133" s="247"/>
      <c r="I133" s="247"/>
      <c r="J133" s="247">
        <v>1</v>
      </c>
      <c r="K133" s="247"/>
      <c r="L133" s="247"/>
      <c r="M133" s="247"/>
      <c r="N133" s="247"/>
      <c r="O133" s="247"/>
      <c r="P133" s="247"/>
      <c r="Q133" s="247"/>
      <c r="R133" s="247"/>
      <c r="S133" s="247"/>
      <c r="T133" s="205"/>
      <c r="U133" s="205"/>
    </row>
    <row r="134" spans="1:21" ht="12.75">
      <c r="A134" s="236">
        <f t="shared" si="7"/>
        <v>5165900</v>
      </c>
      <c r="B134" s="237">
        <f t="shared" si="8"/>
        <v>40051</v>
      </c>
      <c r="C134" s="248" t="s">
        <v>304</v>
      </c>
      <c r="D134" s="245">
        <v>753</v>
      </c>
      <c r="E134" s="246">
        <v>6</v>
      </c>
      <c r="F134" s="246">
        <v>5</v>
      </c>
      <c r="G134" s="246">
        <v>1</v>
      </c>
      <c r="H134" s="247"/>
      <c r="I134" s="247"/>
      <c r="J134" s="247">
        <v>6</v>
      </c>
      <c r="K134" s="247"/>
      <c r="L134" s="247"/>
      <c r="M134" s="247"/>
      <c r="N134" s="247">
        <v>1</v>
      </c>
      <c r="O134" s="247">
        <v>4</v>
      </c>
      <c r="P134" s="247"/>
      <c r="Q134" s="247">
        <v>1</v>
      </c>
      <c r="R134" s="247"/>
      <c r="S134" s="247"/>
      <c r="T134" s="205"/>
      <c r="U134" s="205"/>
    </row>
    <row r="135" spans="1:21" ht="12.75">
      <c r="A135" s="236">
        <f t="shared" si="7"/>
        <v>5165900</v>
      </c>
      <c r="B135" s="237">
        <f t="shared" si="8"/>
        <v>40051</v>
      </c>
      <c r="C135" s="244" t="s">
        <v>305</v>
      </c>
      <c r="D135" s="249">
        <v>888</v>
      </c>
      <c r="E135" s="246">
        <v>2</v>
      </c>
      <c r="F135" s="246">
        <v>1</v>
      </c>
      <c r="G135" s="246">
        <v>1</v>
      </c>
      <c r="H135" s="247">
        <v>2</v>
      </c>
      <c r="I135" s="247"/>
      <c r="J135" s="247"/>
      <c r="K135" s="247"/>
      <c r="L135" s="247"/>
      <c r="M135" s="247">
        <v>1</v>
      </c>
      <c r="N135" s="247"/>
      <c r="O135" s="247"/>
      <c r="P135" s="247"/>
      <c r="Q135" s="247">
        <v>1</v>
      </c>
      <c r="R135" s="247"/>
      <c r="S135" s="247"/>
      <c r="T135" s="205"/>
      <c r="U135" s="205"/>
    </row>
    <row r="136" spans="1:21" ht="12.75">
      <c r="A136" s="236">
        <f t="shared" si="7"/>
        <v>5165900</v>
      </c>
      <c r="B136" s="237">
        <f t="shared" si="8"/>
        <v>40051</v>
      </c>
      <c r="C136" s="244" t="s">
        <v>306</v>
      </c>
      <c r="D136" s="249">
        <v>892</v>
      </c>
      <c r="E136" s="246">
        <v>8</v>
      </c>
      <c r="F136" s="246">
        <v>0</v>
      </c>
      <c r="G136" s="246">
        <v>0</v>
      </c>
      <c r="H136" s="247"/>
      <c r="I136" s="247"/>
      <c r="J136" s="247">
        <v>8</v>
      </c>
      <c r="K136" s="247"/>
      <c r="L136" s="247"/>
      <c r="M136" s="247"/>
      <c r="N136" s="247"/>
      <c r="O136" s="247"/>
      <c r="P136" s="247"/>
      <c r="Q136" s="247"/>
      <c r="R136" s="247"/>
      <c r="S136" s="247"/>
      <c r="T136" s="205"/>
      <c r="U136" s="205"/>
    </row>
    <row r="137" spans="1:21" ht="12.75">
      <c r="A137" s="236">
        <f t="shared" si="7"/>
        <v>5165900</v>
      </c>
      <c r="B137" s="237">
        <f t="shared" si="8"/>
        <v>40051</v>
      </c>
      <c r="C137" s="248" t="s">
        <v>307</v>
      </c>
      <c r="D137" s="250">
        <v>880</v>
      </c>
      <c r="E137" s="246">
        <v>3</v>
      </c>
      <c r="F137" s="246">
        <v>0</v>
      </c>
      <c r="G137" s="246">
        <v>2</v>
      </c>
      <c r="H137" s="247"/>
      <c r="I137" s="247"/>
      <c r="J137" s="247">
        <v>3</v>
      </c>
      <c r="K137" s="247"/>
      <c r="L137" s="247"/>
      <c r="M137" s="247"/>
      <c r="N137" s="247"/>
      <c r="O137" s="247"/>
      <c r="P137" s="247"/>
      <c r="Q137" s="247"/>
      <c r="R137" s="247">
        <v>2</v>
      </c>
      <c r="S137" s="247"/>
      <c r="T137" s="205"/>
      <c r="U137" s="205"/>
    </row>
    <row r="138" spans="1:21" ht="12.75">
      <c r="A138" s="236">
        <f t="shared" si="7"/>
        <v>5165900</v>
      </c>
      <c r="B138" s="237">
        <f t="shared" si="8"/>
        <v>40051</v>
      </c>
      <c r="C138" s="244" t="s">
        <v>308</v>
      </c>
      <c r="D138" s="249">
        <v>1043</v>
      </c>
      <c r="E138" s="246">
        <v>1</v>
      </c>
      <c r="F138" s="246">
        <v>0</v>
      </c>
      <c r="G138" s="246">
        <v>0</v>
      </c>
      <c r="H138" s="247"/>
      <c r="I138" s="247">
        <v>1</v>
      </c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05"/>
      <c r="U138" s="205"/>
    </row>
    <row r="139" spans="1:21" ht="12.75">
      <c r="A139" s="236">
        <f t="shared" si="7"/>
        <v>5165900</v>
      </c>
      <c r="B139" s="237">
        <f t="shared" si="8"/>
        <v>40051</v>
      </c>
      <c r="C139" s="244" t="s">
        <v>309</v>
      </c>
      <c r="D139" s="245">
        <v>1033</v>
      </c>
      <c r="E139" s="246">
        <v>0</v>
      </c>
      <c r="F139" s="246">
        <v>31</v>
      </c>
      <c r="G139" s="246">
        <v>48</v>
      </c>
      <c r="H139" s="247"/>
      <c r="I139" s="247"/>
      <c r="J139" s="247"/>
      <c r="K139" s="247"/>
      <c r="L139" s="247">
        <v>16</v>
      </c>
      <c r="M139" s="247">
        <v>14</v>
      </c>
      <c r="N139" s="247">
        <v>1</v>
      </c>
      <c r="O139" s="247"/>
      <c r="P139" s="247">
        <v>22</v>
      </c>
      <c r="Q139" s="247">
        <v>24</v>
      </c>
      <c r="R139" s="247">
        <v>2</v>
      </c>
      <c r="S139" s="247"/>
      <c r="T139" s="205"/>
      <c r="U139" s="205"/>
    </row>
    <row r="140" spans="1:21" ht="12.75">
      <c r="A140" s="236">
        <f t="shared" si="7"/>
        <v>5165900</v>
      </c>
      <c r="B140" s="237">
        <f t="shared" si="8"/>
        <v>40051</v>
      </c>
      <c r="C140" s="244" t="s">
        <v>310</v>
      </c>
      <c r="D140" s="250">
        <v>978</v>
      </c>
      <c r="E140" s="246">
        <v>3</v>
      </c>
      <c r="F140" s="246">
        <v>0</v>
      </c>
      <c r="G140" s="246">
        <v>0</v>
      </c>
      <c r="H140" s="247"/>
      <c r="I140" s="247">
        <v>1</v>
      </c>
      <c r="J140" s="247">
        <v>2</v>
      </c>
      <c r="K140" s="247"/>
      <c r="L140" s="247"/>
      <c r="M140" s="247"/>
      <c r="N140" s="247"/>
      <c r="O140" s="247"/>
      <c r="P140" s="247"/>
      <c r="Q140" s="247"/>
      <c r="R140" s="247"/>
      <c r="S140" s="247"/>
      <c r="T140" s="205"/>
      <c r="U140" s="205"/>
    </row>
    <row r="141" spans="1:21" ht="12.75">
      <c r="A141" s="236">
        <f t="shared" si="7"/>
        <v>5165900</v>
      </c>
      <c r="B141" s="237">
        <f t="shared" si="8"/>
        <v>40051</v>
      </c>
      <c r="C141" s="244" t="s">
        <v>311</v>
      </c>
      <c r="D141" s="249">
        <v>1004</v>
      </c>
      <c r="E141" s="246">
        <v>6</v>
      </c>
      <c r="F141" s="246">
        <v>1</v>
      </c>
      <c r="G141" s="246">
        <v>3</v>
      </c>
      <c r="H141" s="247"/>
      <c r="I141" s="247">
        <v>1</v>
      </c>
      <c r="J141" s="247">
        <v>5</v>
      </c>
      <c r="K141" s="247"/>
      <c r="L141" s="247"/>
      <c r="M141" s="247"/>
      <c r="N141" s="247"/>
      <c r="O141" s="247">
        <v>1</v>
      </c>
      <c r="P141" s="247"/>
      <c r="Q141" s="247">
        <v>1</v>
      </c>
      <c r="R141" s="247">
        <v>2</v>
      </c>
      <c r="S141" s="247"/>
      <c r="T141" s="205"/>
      <c r="U141" s="205"/>
    </row>
    <row r="142" spans="1:21" ht="12.75">
      <c r="A142" s="236">
        <f t="shared" si="7"/>
        <v>5165900</v>
      </c>
      <c r="B142" s="237">
        <f t="shared" si="8"/>
        <v>40051</v>
      </c>
      <c r="C142" s="244" t="s">
        <v>312</v>
      </c>
      <c r="D142" s="250">
        <v>967</v>
      </c>
      <c r="E142" s="246">
        <v>1</v>
      </c>
      <c r="F142" s="246">
        <v>2</v>
      </c>
      <c r="G142" s="246">
        <v>8</v>
      </c>
      <c r="H142" s="247">
        <v>1</v>
      </c>
      <c r="I142" s="247"/>
      <c r="J142" s="247"/>
      <c r="K142" s="247"/>
      <c r="L142" s="247"/>
      <c r="M142" s="247">
        <v>2</v>
      </c>
      <c r="N142" s="247"/>
      <c r="O142" s="247"/>
      <c r="P142" s="247">
        <v>4</v>
      </c>
      <c r="Q142" s="247">
        <v>2</v>
      </c>
      <c r="R142" s="247">
        <v>2</v>
      </c>
      <c r="S142" s="247"/>
      <c r="T142" s="205"/>
      <c r="U142" s="205"/>
    </row>
    <row r="143" spans="1:21" ht="12.75">
      <c r="A143" s="236">
        <f t="shared" si="7"/>
        <v>5165900</v>
      </c>
      <c r="B143" s="237">
        <f t="shared" si="8"/>
        <v>40051</v>
      </c>
      <c r="C143" s="244" t="s">
        <v>313</v>
      </c>
      <c r="D143" s="249">
        <v>997</v>
      </c>
      <c r="E143" s="246">
        <v>1</v>
      </c>
      <c r="F143" s="246">
        <v>0</v>
      </c>
      <c r="G143" s="246">
        <v>0</v>
      </c>
      <c r="H143" s="247"/>
      <c r="I143" s="247"/>
      <c r="J143" s="247">
        <v>1</v>
      </c>
      <c r="K143" s="247"/>
      <c r="L143" s="247"/>
      <c r="M143" s="247"/>
      <c r="N143" s="247"/>
      <c r="O143" s="247"/>
      <c r="P143" s="247"/>
      <c r="Q143" s="247"/>
      <c r="R143" s="247"/>
      <c r="S143" s="247"/>
      <c r="T143" s="205"/>
      <c r="U143" s="205"/>
    </row>
    <row r="144" spans="1:21" ht="12.75">
      <c r="A144" s="236">
        <f t="shared" si="7"/>
        <v>5165900</v>
      </c>
      <c r="B144" s="237">
        <f t="shared" si="8"/>
        <v>40051</v>
      </c>
      <c r="C144" s="248" t="s">
        <v>314</v>
      </c>
      <c r="D144" s="249">
        <v>928</v>
      </c>
      <c r="E144" s="246">
        <v>1</v>
      </c>
      <c r="F144" s="246">
        <v>23</v>
      </c>
      <c r="G144" s="246">
        <v>32</v>
      </c>
      <c r="H144" s="247"/>
      <c r="I144" s="247"/>
      <c r="J144" s="247">
        <v>1</v>
      </c>
      <c r="K144" s="247"/>
      <c r="L144" s="247">
        <v>10</v>
      </c>
      <c r="M144" s="247">
        <v>9</v>
      </c>
      <c r="N144" s="247">
        <v>4</v>
      </c>
      <c r="O144" s="247"/>
      <c r="P144" s="247">
        <v>5</v>
      </c>
      <c r="Q144" s="247">
        <v>19</v>
      </c>
      <c r="R144" s="247">
        <v>8</v>
      </c>
      <c r="S144" s="247"/>
      <c r="T144" s="205"/>
      <c r="U144" s="205"/>
    </row>
    <row r="145" spans="1:21" ht="12.75">
      <c r="A145" s="236">
        <f t="shared" si="7"/>
        <v>5165900</v>
      </c>
      <c r="B145" s="237">
        <f t="shared" si="8"/>
        <v>40051</v>
      </c>
      <c r="C145" s="248" t="s">
        <v>315</v>
      </c>
      <c r="D145" s="249">
        <v>908</v>
      </c>
      <c r="E145" s="246">
        <v>0</v>
      </c>
      <c r="F145" s="246">
        <v>0</v>
      </c>
      <c r="G145" s="246">
        <v>3</v>
      </c>
      <c r="H145" s="247"/>
      <c r="I145" s="247"/>
      <c r="J145" s="247"/>
      <c r="K145" s="247"/>
      <c r="L145" s="247"/>
      <c r="M145" s="247"/>
      <c r="N145" s="247"/>
      <c r="O145" s="247"/>
      <c r="P145" s="247"/>
      <c r="Q145" s="247">
        <v>1</v>
      </c>
      <c r="R145" s="247">
        <v>2</v>
      </c>
      <c r="S145" s="247"/>
      <c r="T145" s="205"/>
      <c r="U145" s="205"/>
    </row>
    <row r="146" spans="1:21" ht="12.75">
      <c r="A146" s="236">
        <f t="shared" si="7"/>
        <v>5165900</v>
      </c>
      <c r="B146" s="237">
        <f t="shared" si="8"/>
        <v>40051</v>
      </c>
      <c r="C146" s="248" t="s">
        <v>316</v>
      </c>
      <c r="D146" s="249">
        <v>1055</v>
      </c>
      <c r="E146" s="246">
        <v>2</v>
      </c>
      <c r="F146" s="246">
        <v>0</v>
      </c>
      <c r="G146" s="246">
        <v>0</v>
      </c>
      <c r="H146" s="247">
        <v>1</v>
      </c>
      <c r="I146" s="247"/>
      <c r="J146" s="247">
        <v>1</v>
      </c>
      <c r="K146" s="247"/>
      <c r="L146" s="247"/>
      <c r="M146" s="247"/>
      <c r="N146" s="247"/>
      <c r="O146" s="247"/>
      <c r="P146" s="247"/>
      <c r="Q146" s="247"/>
      <c r="R146" s="247"/>
      <c r="S146" s="247"/>
      <c r="T146" s="205"/>
      <c r="U146" s="205"/>
    </row>
    <row r="147" spans="1:21" ht="12.75">
      <c r="A147" s="236">
        <f t="shared" si="7"/>
        <v>5165900</v>
      </c>
      <c r="B147" s="237">
        <f t="shared" si="8"/>
        <v>40051</v>
      </c>
      <c r="C147" s="248" t="s">
        <v>317</v>
      </c>
      <c r="D147" s="250">
        <v>933</v>
      </c>
      <c r="E147" s="246">
        <v>82</v>
      </c>
      <c r="F147" s="246">
        <v>45</v>
      </c>
      <c r="G147" s="246">
        <v>5</v>
      </c>
      <c r="H147" s="247"/>
      <c r="I147" s="247">
        <v>40</v>
      </c>
      <c r="J147" s="247">
        <v>40</v>
      </c>
      <c r="K147" s="247">
        <v>2</v>
      </c>
      <c r="L147" s="247">
        <v>10</v>
      </c>
      <c r="M147" s="247">
        <v>15</v>
      </c>
      <c r="N147" s="247">
        <v>20</v>
      </c>
      <c r="O147" s="247"/>
      <c r="P147" s="247">
        <v>2</v>
      </c>
      <c r="Q147" s="247">
        <v>1</v>
      </c>
      <c r="R147" s="247">
        <v>2</v>
      </c>
      <c r="S147" s="247"/>
      <c r="T147" s="205"/>
      <c r="U147" s="205"/>
    </row>
    <row r="148" spans="1:21" ht="12.75">
      <c r="A148" s="236">
        <f t="shared" si="7"/>
        <v>5165900</v>
      </c>
      <c r="B148" s="237">
        <f t="shared" si="8"/>
        <v>40051</v>
      </c>
      <c r="C148" s="248" t="s">
        <v>318</v>
      </c>
      <c r="D148" s="245">
        <v>906</v>
      </c>
      <c r="E148" s="246">
        <v>5</v>
      </c>
      <c r="F148" s="246">
        <v>44</v>
      </c>
      <c r="G148" s="246">
        <v>81</v>
      </c>
      <c r="H148" s="247">
        <v>3</v>
      </c>
      <c r="I148" s="247">
        <v>1</v>
      </c>
      <c r="J148" s="247">
        <v>1</v>
      </c>
      <c r="K148" s="247"/>
      <c r="L148" s="247">
        <v>9</v>
      </c>
      <c r="M148" s="247">
        <v>10</v>
      </c>
      <c r="N148" s="247"/>
      <c r="O148" s="247">
        <v>25</v>
      </c>
      <c r="P148" s="247">
        <v>17</v>
      </c>
      <c r="Q148" s="247">
        <v>40</v>
      </c>
      <c r="R148" s="247">
        <v>20</v>
      </c>
      <c r="S148" s="247">
        <v>4</v>
      </c>
      <c r="T148" s="205"/>
      <c r="U148" s="205"/>
    </row>
    <row r="149" spans="1:21" ht="12.75">
      <c r="A149" s="236">
        <f t="shared" si="7"/>
        <v>5165900</v>
      </c>
      <c r="B149" s="237">
        <f t="shared" si="8"/>
        <v>40051</v>
      </c>
      <c r="C149" s="251"/>
      <c r="D149" s="251"/>
      <c r="E149" s="251"/>
      <c r="F149" s="252"/>
      <c r="G149" s="252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05"/>
      <c r="U149" s="205"/>
    </row>
    <row r="150" spans="1:21" ht="12.75">
      <c r="A150" s="236">
        <f t="shared" si="7"/>
        <v>5165900</v>
      </c>
      <c r="B150" s="237">
        <f t="shared" si="8"/>
        <v>40051</v>
      </c>
      <c r="C150" s="251"/>
      <c r="D150" s="251"/>
      <c r="E150" s="251"/>
      <c r="F150" s="252"/>
      <c r="G150" s="252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05"/>
      <c r="U150" s="205"/>
    </row>
    <row r="151" spans="1:21" ht="12.75">
      <c r="A151" s="236">
        <f t="shared" si="7"/>
        <v>5165900</v>
      </c>
      <c r="B151" s="237">
        <f t="shared" si="8"/>
        <v>40051</v>
      </c>
      <c r="C151" s="251"/>
      <c r="D151" s="251"/>
      <c r="E151" s="251"/>
      <c r="F151" s="252"/>
      <c r="G151" s="252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05"/>
      <c r="U151" s="205"/>
    </row>
    <row r="152" spans="1:21" ht="12.75">
      <c r="A152" s="236">
        <f t="shared" si="7"/>
        <v>5165900</v>
      </c>
      <c r="B152" s="237">
        <f t="shared" si="8"/>
        <v>40051</v>
      </c>
      <c r="C152" s="251"/>
      <c r="D152" s="251"/>
      <c r="E152" s="251"/>
      <c r="F152" s="252"/>
      <c r="G152" s="252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05"/>
      <c r="U152" s="205"/>
    </row>
    <row r="153" spans="1:21" ht="12.75">
      <c r="A153" s="236">
        <f t="shared" si="7"/>
        <v>5165900</v>
      </c>
      <c r="B153" s="237">
        <f t="shared" si="8"/>
        <v>40051</v>
      </c>
      <c r="C153" s="251"/>
      <c r="D153" s="251"/>
      <c r="E153" s="251"/>
      <c r="F153" s="252"/>
      <c r="G153" s="252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05"/>
      <c r="U153" s="205"/>
    </row>
    <row r="154" spans="1:21" ht="12.75">
      <c r="A154" s="236">
        <f t="shared" si="7"/>
        <v>5165900</v>
      </c>
      <c r="B154" s="237">
        <f t="shared" si="8"/>
        <v>40051</v>
      </c>
      <c r="C154" s="251"/>
      <c r="D154" s="251"/>
      <c r="E154" s="251"/>
      <c r="F154" s="252"/>
      <c r="G154" s="252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05"/>
      <c r="U154" s="205"/>
    </row>
    <row r="155" spans="1:21" ht="12.75">
      <c r="A155" s="236">
        <f t="shared" si="7"/>
        <v>5165900</v>
      </c>
      <c r="B155" s="237">
        <f t="shared" si="8"/>
        <v>40051</v>
      </c>
      <c r="C155" s="251"/>
      <c r="D155" s="251"/>
      <c r="E155" s="251"/>
      <c r="F155" s="252"/>
      <c r="G155" s="252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05"/>
      <c r="U155" s="205"/>
    </row>
    <row r="156" spans="1:21" ht="12.75">
      <c r="A156" s="236">
        <f t="shared" si="7"/>
        <v>5165900</v>
      </c>
      <c r="B156" s="237">
        <f t="shared" si="8"/>
        <v>40051</v>
      </c>
      <c r="C156" s="251"/>
      <c r="D156" s="251"/>
      <c r="E156" s="251"/>
      <c r="F156" s="252"/>
      <c r="G156" s="252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05"/>
      <c r="U156" s="205"/>
    </row>
    <row r="157" spans="1:21" ht="12.75">
      <c r="A157" s="236">
        <f t="shared" si="7"/>
        <v>5165900</v>
      </c>
      <c r="B157" s="237">
        <f t="shared" si="8"/>
        <v>40051</v>
      </c>
      <c r="C157" s="251"/>
      <c r="D157" s="251"/>
      <c r="E157" s="251"/>
      <c r="F157" s="252"/>
      <c r="G157" s="252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05"/>
      <c r="U157" s="205"/>
    </row>
    <row r="158" spans="1:21" ht="12.75">
      <c r="A158" s="236">
        <f t="shared" si="7"/>
        <v>5165900</v>
      </c>
      <c r="B158" s="237">
        <f t="shared" si="8"/>
        <v>40051</v>
      </c>
      <c r="C158" s="251"/>
      <c r="D158" s="251"/>
      <c r="E158" s="251"/>
      <c r="F158" s="252"/>
      <c r="G158" s="252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05"/>
      <c r="U158" s="205"/>
    </row>
    <row r="159" spans="1:21" ht="12.75">
      <c r="A159" s="236">
        <f t="shared" si="7"/>
        <v>5165900</v>
      </c>
      <c r="B159" s="237">
        <f t="shared" si="8"/>
        <v>40051</v>
      </c>
      <c r="C159" s="251"/>
      <c r="D159" s="251"/>
      <c r="E159" s="251"/>
      <c r="F159" s="252"/>
      <c r="G159" s="252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05"/>
      <c r="U159" s="205"/>
    </row>
    <row r="160" spans="1:21" ht="12.75">
      <c r="A160" s="236">
        <f t="shared" si="7"/>
        <v>5165900</v>
      </c>
      <c r="B160" s="237">
        <f t="shared" si="8"/>
        <v>40051</v>
      </c>
      <c r="C160" s="251"/>
      <c r="D160" s="251"/>
      <c r="E160" s="251"/>
      <c r="F160" s="252"/>
      <c r="G160" s="252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05"/>
      <c r="U160" s="205"/>
    </row>
    <row r="161" spans="1:21" ht="12.75">
      <c r="A161" s="236">
        <f t="shared" si="7"/>
        <v>5165900</v>
      </c>
      <c r="B161" s="237">
        <f t="shared" si="8"/>
        <v>40051</v>
      </c>
      <c r="C161" s="251"/>
      <c r="D161" s="251"/>
      <c r="E161" s="251"/>
      <c r="F161" s="252"/>
      <c r="G161" s="252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05"/>
      <c r="U161" s="205"/>
    </row>
    <row r="162" spans="1:21" ht="12.75">
      <c r="A162" s="236">
        <f t="shared" si="7"/>
        <v>5165900</v>
      </c>
      <c r="B162" s="237">
        <f t="shared" si="8"/>
        <v>40051</v>
      </c>
      <c r="C162" s="251"/>
      <c r="D162" s="251"/>
      <c r="E162" s="251"/>
      <c r="F162" s="252"/>
      <c r="G162" s="252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05"/>
      <c r="U162" s="205"/>
    </row>
    <row r="163" spans="1:21" ht="12.75">
      <c r="A163" s="236">
        <f t="shared" si="7"/>
        <v>5165900</v>
      </c>
      <c r="B163" s="237">
        <f t="shared" si="8"/>
        <v>40051</v>
      </c>
      <c r="C163" s="251"/>
      <c r="D163" s="251"/>
      <c r="E163" s="251"/>
      <c r="F163" s="252"/>
      <c r="G163" s="252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05"/>
      <c r="U163" s="205"/>
    </row>
    <row r="164" spans="1:21" ht="12.75">
      <c r="A164" s="236">
        <f t="shared" si="7"/>
        <v>5165900</v>
      </c>
      <c r="B164" s="237">
        <f t="shared" si="8"/>
        <v>40051</v>
      </c>
      <c r="C164" s="251"/>
      <c r="D164" s="251"/>
      <c r="E164" s="251"/>
      <c r="F164" s="252"/>
      <c r="G164" s="252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05"/>
      <c r="U164" s="205"/>
    </row>
    <row r="165" spans="1:21" ht="12.75">
      <c r="A165" s="236">
        <f t="shared" si="7"/>
        <v>5165900</v>
      </c>
      <c r="B165" s="237">
        <f t="shared" si="8"/>
        <v>40051</v>
      </c>
      <c r="C165" s="251"/>
      <c r="D165" s="251"/>
      <c r="E165" s="251"/>
      <c r="F165" s="252"/>
      <c r="G165" s="252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05"/>
      <c r="U165" s="205"/>
    </row>
    <row r="166" spans="1:21" ht="12.75">
      <c r="A166" s="236">
        <f t="shared" si="7"/>
        <v>5165900</v>
      </c>
      <c r="B166" s="237">
        <f t="shared" si="8"/>
        <v>40051</v>
      </c>
      <c r="C166" s="251"/>
      <c r="D166" s="251"/>
      <c r="E166" s="251"/>
      <c r="F166" s="252"/>
      <c r="G166" s="252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05"/>
      <c r="U166" s="205"/>
    </row>
    <row r="167" spans="1:21" ht="12.75">
      <c r="A167" s="236">
        <f t="shared" si="7"/>
        <v>5165900</v>
      </c>
      <c r="B167" s="237">
        <f t="shared" si="8"/>
        <v>40051</v>
      </c>
      <c r="C167" s="251"/>
      <c r="D167" s="251"/>
      <c r="E167" s="251"/>
      <c r="F167" s="252"/>
      <c r="G167" s="252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05"/>
      <c r="U167" s="205"/>
    </row>
    <row r="168" spans="1:21" ht="12.75">
      <c r="A168" s="236">
        <f t="shared" si="7"/>
        <v>5165900</v>
      </c>
      <c r="B168" s="237">
        <f t="shared" si="8"/>
        <v>40051</v>
      </c>
      <c r="C168" s="251"/>
      <c r="D168" s="251"/>
      <c r="E168" s="251"/>
      <c r="F168" s="252"/>
      <c r="G168" s="252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05"/>
      <c r="U168" s="205"/>
    </row>
    <row r="169" spans="1:21" ht="12.75">
      <c r="A169" s="236">
        <f t="shared" si="7"/>
        <v>5165900</v>
      </c>
      <c r="B169" s="237">
        <f t="shared" si="8"/>
        <v>40051</v>
      </c>
      <c r="C169" s="251"/>
      <c r="D169" s="251"/>
      <c r="E169" s="251"/>
      <c r="F169" s="252"/>
      <c r="G169" s="252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05"/>
      <c r="U169" s="205"/>
    </row>
    <row r="170" spans="1:21" ht="12.75">
      <c r="A170" s="236">
        <f t="shared" si="7"/>
        <v>5165900</v>
      </c>
      <c r="B170" s="237">
        <f t="shared" si="8"/>
        <v>40051</v>
      </c>
      <c r="C170" s="251"/>
      <c r="D170" s="251"/>
      <c r="E170" s="251"/>
      <c r="F170" s="252"/>
      <c r="G170" s="252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05"/>
      <c r="U170" s="205"/>
    </row>
    <row r="171" spans="1:21" ht="12.75">
      <c r="A171" s="236">
        <f t="shared" si="7"/>
        <v>5165900</v>
      </c>
      <c r="B171" s="237">
        <f t="shared" si="8"/>
        <v>40051</v>
      </c>
      <c r="C171" s="251"/>
      <c r="D171" s="251"/>
      <c r="E171" s="251"/>
      <c r="F171" s="252"/>
      <c r="G171" s="252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05"/>
      <c r="U171" s="205"/>
    </row>
    <row r="172" spans="1:21" ht="12.75">
      <c r="A172" s="236">
        <f t="shared" si="7"/>
        <v>5165900</v>
      </c>
      <c r="B172" s="237">
        <f t="shared" si="8"/>
        <v>40051</v>
      </c>
      <c r="C172" s="251"/>
      <c r="D172" s="251"/>
      <c r="E172" s="251"/>
      <c r="F172" s="252"/>
      <c r="G172" s="252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05"/>
      <c r="U172" s="205"/>
    </row>
    <row r="173" spans="1:21" ht="12.75">
      <c r="A173" s="236">
        <f t="shared" si="7"/>
        <v>5165900</v>
      </c>
      <c r="B173" s="237">
        <f t="shared" si="8"/>
        <v>40051</v>
      </c>
      <c r="C173" s="251"/>
      <c r="D173" s="251"/>
      <c r="E173" s="251"/>
      <c r="F173" s="252"/>
      <c r="G173" s="252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05"/>
      <c r="U173" s="205"/>
    </row>
    <row r="174" spans="1:21" ht="12.75">
      <c r="A174" s="236">
        <f t="shared" si="7"/>
        <v>5165900</v>
      </c>
      <c r="B174" s="237">
        <f t="shared" si="8"/>
        <v>40051</v>
      </c>
      <c r="C174" s="251"/>
      <c r="D174" s="251"/>
      <c r="E174" s="251"/>
      <c r="F174" s="252"/>
      <c r="G174" s="252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05"/>
      <c r="U174" s="205"/>
    </row>
    <row r="175" spans="1:21" ht="12.75">
      <c r="A175" s="236">
        <f t="shared" si="7"/>
        <v>5165900</v>
      </c>
      <c r="B175" s="237">
        <f t="shared" si="8"/>
        <v>40051</v>
      </c>
      <c r="C175" s="251"/>
      <c r="D175" s="251"/>
      <c r="E175" s="251"/>
      <c r="F175" s="252"/>
      <c r="G175" s="252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05"/>
      <c r="U175" s="205"/>
    </row>
    <row r="176" spans="1:21" ht="12.75">
      <c r="A176" s="236">
        <f t="shared" si="7"/>
        <v>5165900</v>
      </c>
      <c r="B176" s="237">
        <f t="shared" si="8"/>
        <v>40051</v>
      </c>
      <c r="C176" s="251"/>
      <c r="D176" s="251"/>
      <c r="E176" s="251"/>
      <c r="F176" s="252"/>
      <c r="G176" s="252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05"/>
      <c r="U176" s="205"/>
    </row>
    <row r="177" spans="1:21" ht="12.75">
      <c r="A177" s="236">
        <f t="shared" si="7"/>
        <v>5165900</v>
      </c>
      <c r="B177" s="237">
        <f t="shared" si="8"/>
        <v>40051</v>
      </c>
      <c r="C177" s="251"/>
      <c r="D177" s="251"/>
      <c r="E177" s="251"/>
      <c r="F177" s="252"/>
      <c r="G177" s="252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05"/>
      <c r="U177" s="205"/>
    </row>
    <row r="178" spans="1:21" ht="12.75">
      <c r="A178" s="236">
        <f t="shared" si="7"/>
        <v>5165900</v>
      </c>
      <c r="B178" s="237">
        <f t="shared" si="8"/>
        <v>40051</v>
      </c>
      <c r="C178" s="251"/>
      <c r="D178" s="251"/>
      <c r="E178" s="251"/>
      <c r="F178" s="252"/>
      <c r="G178" s="252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05"/>
      <c r="U178" s="205"/>
    </row>
    <row r="179" spans="1:21" ht="12.75">
      <c r="A179" s="236">
        <f t="shared" si="7"/>
        <v>5165900</v>
      </c>
      <c r="B179" s="237">
        <f t="shared" si="8"/>
        <v>40051</v>
      </c>
      <c r="C179" s="251"/>
      <c r="D179" s="251"/>
      <c r="E179" s="251"/>
      <c r="F179" s="252"/>
      <c r="G179" s="252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05"/>
      <c r="U179" s="205"/>
    </row>
    <row r="180" spans="1:21" ht="12.75">
      <c r="A180" s="236">
        <f t="shared" si="7"/>
        <v>5165900</v>
      </c>
      <c r="B180" s="237">
        <f t="shared" si="8"/>
        <v>40051</v>
      </c>
      <c r="C180" s="251"/>
      <c r="D180" s="251"/>
      <c r="E180" s="251"/>
      <c r="F180" s="252"/>
      <c r="G180" s="252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05"/>
      <c r="U180" s="205"/>
    </row>
    <row r="181" spans="1:21" ht="12.75">
      <c r="A181" s="236">
        <f t="shared" si="7"/>
        <v>5165900</v>
      </c>
      <c r="B181" s="237">
        <f t="shared" si="8"/>
        <v>40051</v>
      </c>
      <c r="C181" s="251"/>
      <c r="D181" s="251"/>
      <c r="E181" s="251"/>
      <c r="F181" s="252"/>
      <c r="G181" s="252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05"/>
      <c r="U181" s="205"/>
    </row>
    <row r="182" spans="1:21" ht="12.75">
      <c r="A182" s="236">
        <f t="shared" si="7"/>
        <v>5165900</v>
      </c>
      <c r="B182" s="237">
        <f t="shared" si="8"/>
        <v>40051</v>
      </c>
      <c r="C182" s="251"/>
      <c r="D182" s="251"/>
      <c r="E182" s="251"/>
      <c r="F182" s="252"/>
      <c r="G182" s="252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05"/>
      <c r="U182" s="205"/>
    </row>
    <row r="183" spans="1:21" ht="12.75">
      <c r="A183" s="236">
        <f t="shared" si="7"/>
        <v>5165900</v>
      </c>
      <c r="B183" s="237">
        <f t="shared" si="8"/>
        <v>40051</v>
      </c>
      <c r="C183" s="251"/>
      <c r="D183" s="251"/>
      <c r="E183" s="251"/>
      <c r="F183" s="252"/>
      <c r="G183" s="252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05"/>
      <c r="U183" s="205"/>
    </row>
    <row r="184" spans="1:21" ht="12.75">
      <c r="A184" s="236">
        <f t="shared" si="7"/>
        <v>5165900</v>
      </c>
      <c r="B184" s="237">
        <f t="shared" si="8"/>
        <v>40051</v>
      </c>
      <c r="C184" s="251"/>
      <c r="D184" s="251"/>
      <c r="E184" s="251"/>
      <c r="F184" s="252"/>
      <c r="G184" s="252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05"/>
      <c r="U184" s="205"/>
    </row>
    <row r="185" spans="1:21" ht="12.75">
      <c r="A185" s="236">
        <f t="shared" si="7"/>
        <v>5165900</v>
      </c>
      <c r="B185" s="237">
        <f t="shared" si="8"/>
        <v>40051</v>
      </c>
      <c r="C185" s="251"/>
      <c r="D185" s="251"/>
      <c r="E185" s="251"/>
      <c r="F185" s="252"/>
      <c r="G185" s="252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05"/>
      <c r="U185" s="205"/>
    </row>
    <row r="186" spans="1:21" ht="12.75">
      <c r="A186" s="236">
        <f t="shared" si="7"/>
        <v>5165900</v>
      </c>
      <c r="B186" s="237">
        <f t="shared" si="8"/>
        <v>40051</v>
      </c>
      <c r="C186" s="251"/>
      <c r="D186" s="251"/>
      <c r="E186" s="251"/>
      <c r="F186" s="252"/>
      <c r="G186" s="252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05"/>
      <c r="U186" s="205"/>
    </row>
    <row r="187" spans="1:21" ht="12.75">
      <c r="A187" s="236">
        <f t="shared" si="7"/>
        <v>5165900</v>
      </c>
      <c r="B187" s="237">
        <f t="shared" si="8"/>
        <v>40051</v>
      </c>
      <c r="C187" s="251"/>
      <c r="D187" s="251"/>
      <c r="E187" s="251"/>
      <c r="F187" s="252"/>
      <c r="G187" s="252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05"/>
      <c r="U187" s="205"/>
    </row>
    <row r="188" spans="1:21" ht="12.75">
      <c r="A188" s="236">
        <f t="shared" si="7"/>
        <v>5165900</v>
      </c>
      <c r="B188" s="237">
        <f t="shared" si="8"/>
        <v>40051</v>
      </c>
      <c r="C188" s="251"/>
      <c r="D188" s="251"/>
      <c r="E188" s="251"/>
      <c r="F188" s="252"/>
      <c r="G188" s="252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05"/>
      <c r="U188" s="205"/>
    </row>
    <row r="189" spans="1:21" ht="12.75">
      <c r="A189" s="236">
        <f t="shared" si="7"/>
        <v>5165900</v>
      </c>
      <c r="B189" s="237">
        <f t="shared" si="8"/>
        <v>40051</v>
      </c>
      <c r="C189" s="251"/>
      <c r="D189" s="251"/>
      <c r="E189" s="251"/>
      <c r="F189" s="252"/>
      <c r="G189" s="252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05"/>
      <c r="U189" s="205"/>
    </row>
    <row r="190" spans="1:21" ht="12.75">
      <c r="A190" s="236">
        <f t="shared" si="7"/>
        <v>5165900</v>
      </c>
      <c r="B190" s="237">
        <f t="shared" si="8"/>
        <v>40051</v>
      </c>
      <c r="C190" s="251"/>
      <c r="D190" s="251"/>
      <c r="E190" s="251"/>
      <c r="F190" s="252"/>
      <c r="G190" s="252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05"/>
      <c r="U190" s="205"/>
    </row>
    <row r="191" spans="1:21" ht="12.75">
      <c r="A191" s="236">
        <f t="shared" si="7"/>
        <v>5165900</v>
      </c>
      <c r="B191" s="237">
        <f t="shared" si="8"/>
        <v>40051</v>
      </c>
      <c r="C191" s="251"/>
      <c r="D191" s="251"/>
      <c r="E191" s="251"/>
      <c r="F191" s="252"/>
      <c r="G191" s="252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05"/>
      <c r="U191" s="205"/>
    </row>
    <row r="192" spans="1:21" ht="12.75">
      <c r="A192" s="236">
        <f t="shared" si="7"/>
        <v>5165900</v>
      </c>
      <c r="B192" s="237">
        <f t="shared" si="8"/>
        <v>40051</v>
      </c>
      <c r="C192" s="251"/>
      <c r="D192" s="251"/>
      <c r="E192" s="251"/>
      <c r="F192" s="252"/>
      <c r="G192" s="252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05"/>
      <c r="U192" s="205"/>
    </row>
    <row r="193" spans="1:21" ht="12.75">
      <c r="A193" s="236">
        <f t="shared" si="7"/>
        <v>5165900</v>
      </c>
      <c r="B193" s="237">
        <f t="shared" si="8"/>
        <v>40051</v>
      </c>
      <c r="C193" s="251"/>
      <c r="D193" s="251"/>
      <c r="E193" s="251"/>
      <c r="F193" s="252"/>
      <c r="G193" s="252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05"/>
      <c r="U193" s="205"/>
    </row>
    <row r="194" spans="1:21" ht="12.75">
      <c r="A194" s="236">
        <f t="shared" si="7"/>
        <v>5165900</v>
      </c>
      <c r="B194" s="237">
        <f t="shared" si="8"/>
        <v>40051</v>
      </c>
      <c r="C194" s="251"/>
      <c r="D194" s="251"/>
      <c r="E194" s="251"/>
      <c r="F194" s="252"/>
      <c r="G194" s="252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05"/>
      <c r="U194" s="205"/>
    </row>
    <row r="195" spans="1:21" ht="12.75">
      <c r="A195" s="236">
        <f t="shared" si="7"/>
        <v>5165900</v>
      </c>
      <c r="B195" s="237">
        <f t="shared" si="8"/>
        <v>40051</v>
      </c>
      <c r="C195" s="251"/>
      <c r="D195" s="251"/>
      <c r="E195" s="251"/>
      <c r="F195" s="252"/>
      <c r="G195" s="252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05"/>
      <c r="U195" s="205"/>
    </row>
    <row r="196" spans="1:21" ht="12.75">
      <c r="A196" s="236">
        <f t="shared" si="7"/>
        <v>5165900</v>
      </c>
      <c r="B196" s="237">
        <f t="shared" si="8"/>
        <v>40051</v>
      </c>
      <c r="C196" s="251"/>
      <c r="D196" s="251"/>
      <c r="E196" s="251"/>
      <c r="F196" s="252"/>
      <c r="G196" s="252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05"/>
      <c r="U196" s="205"/>
    </row>
    <row r="197" spans="1:21" ht="12.75">
      <c r="A197" s="236">
        <f t="shared" si="7"/>
        <v>5165900</v>
      </c>
      <c r="B197" s="237">
        <f t="shared" si="8"/>
        <v>40051</v>
      </c>
      <c r="C197" s="251"/>
      <c r="D197" s="251"/>
      <c r="E197" s="251"/>
      <c r="F197" s="252"/>
      <c r="G197" s="252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05"/>
      <c r="U197" s="205"/>
    </row>
    <row r="198" spans="1:21" ht="12.75">
      <c r="A198" s="236">
        <f t="shared" si="7"/>
        <v>5165900</v>
      </c>
      <c r="B198" s="237">
        <f t="shared" si="8"/>
        <v>40051</v>
      </c>
      <c r="C198" s="251"/>
      <c r="D198" s="251"/>
      <c r="E198" s="251"/>
      <c r="F198" s="252"/>
      <c r="G198" s="252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05"/>
      <c r="U198" s="205"/>
    </row>
    <row r="199" spans="1:21" ht="12.75">
      <c r="A199" s="236">
        <f t="shared" si="7"/>
        <v>5165900</v>
      </c>
      <c r="B199" s="237">
        <f t="shared" si="8"/>
        <v>40051</v>
      </c>
      <c r="C199" s="251"/>
      <c r="D199" s="251"/>
      <c r="E199" s="251"/>
      <c r="F199" s="252"/>
      <c r="G199" s="252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05"/>
      <c r="U199" s="205"/>
    </row>
    <row r="200" spans="1:21" ht="12.75">
      <c r="A200" s="236">
        <f t="shared" si="7"/>
        <v>5165900</v>
      </c>
      <c r="B200" s="237">
        <f t="shared" si="8"/>
        <v>40051</v>
      </c>
      <c r="C200" s="251"/>
      <c r="D200" s="251"/>
      <c r="E200" s="251"/>
      <c r="F200" s="252"/>
      <c r="G200" s="252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05"/>
      <c r="U200" s="205"/>
    </row>
    <row r="201" spans="1:21" ht="12.75">
      <c r="A201" s="236">
        <f t="shared" si="7"/>
        <v>5165900</v>
      </c>
      <c r="B201" s="237">
        <f t="shared" si="8"/>
        <v>40051</v>
      </c>
      <c r="C201" s="251"/>
      <c r="D201" s="251"/>
      <c r="E201" s="251"/>
      <c r="F201" s="252"/>
      <c r="G201" s="252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05"/>
      <c r="U201" s="205"/>
    </row>
    <row r="202" spans="1:21" ht="12.75">
      <c r="A202" s="236">
        <f t="shared" si="7"/>
        <v>5165900</v>
      </c>
      <c r="B202" s="237">
        <f t="shared" si="8"/>
        <v>40051</v>
      </c>
      <c r="C202" s="251"/>
      <c r="D202" s="251"/>
      <c r="E202" s="251"/>
      <c r="F202" s="252"/>
      <c r="G202" s="252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05"/>
      <c r="U202" s="205"/>
    </row>
    <row r="203" spans="1:21" ht="12.75">
      <c r="A203" s="236">
        <f t="shared" si="7"/>
        <v>5165900</v>
      </c>
      <c r="B203" s="237">
        <f t="shared" si="8"/>
        <v>40051</v>
      </c>
      <c r="C203" s="251"/>
      <c r="D203" s="251"/>
      <c r="E203" s="251"/>
      <c r="F203" s="252"/>
      <c r="G203" s="252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05"/>
      <c r="U203" s="205"/>
    </row>
    <row r="204" spans="1:21" ht="12.75">
      <c r="A204" s="236">
        <f t="shared" si="7"/>
        <v>5165900</v>
      </c>
      <c r="B204" s="237">
        <f t="shared" si="8"/>
        <v>40051</v>
      </c>
      <c r="C204" s="251"/>
      <c r="D204" s="251"/>
      <c r="E204" s="251"/>
      <c r="F204" s="252"/>
      <c r="G204" s="252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05"/>
      <c r="U204" s="205"/>
    </row>
    <row r="205" spans="1:21" ht="12.75">
      <c r="A205" s="236">
        <f t="shared" si="7"/>
        <v>5165900</v>
      </c>
      <c r="B205" s="237">
        <f t="shared" si="8"/>
        <v>40051</v>
      </c>
      <c r="C205" s="251"/>
      <c r="D205" s="251"/>
      <c r="E205" s="251"/>
      <c r="F205" s="252"/>
      <c r="G205" s="252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05"/>
      <c r="U205" s="205"/>
    </row>
    <row r="206" spans="1:21" ht="12.75">
      <c r="A206" s="236">
        <f t="shared" si="7"/>
        <v>5165900</v>
      </c>
      <c r="B206" s="237">
        <f t="shared" si="8"/>
        <v>40051</v>
      </c>
      <c r="C206" s="251"/>
      <c r="D206" s="251"/>
      <c r="E206" s="251"/>
      <c r="F206" s="252"/>
      <c r="G206" s="252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05"/>
      <c r="U206" s="205"/>
    </row>
    <row r="207" spans="1:21" ht="12.75">
      <c r="A207" s="236">
        <f t="shared" si="7"/>
        <v>5165900</v>
      </c>
      <c r="B207" s="237">
        <f t="shared" si="8"/>
        <v>40051</v>
      </c>
      <c r="C207" s="251"/>
      <c r="D207" s="251"/>
      <c r="E207" s="251"/>
      <c r="F207" s="252"/>
      <c r="G207" s="252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05"/>
      <c r="U207" s="205"/>
    </row>
    <row r="208" spans="1:21" ht="12.75">
      <c r="A208" s="236">
        <f t="shared" si="7"/>
        <v>5165900</v>
      </c>
      <c r="B208" s="237">
        <f t="shared" si="8"/>
        <v>40051</v>
      </c>
      <c r="C208" s="251"/>
      <c r="D208" s="251"/>
      <c r="E208" s="251"/>
      <c r="F208" s="252"/>
      <c r="G208" s="252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05"/>
      <c r="U208" s="205"/>
    </row>
    <row r="209" spans="1:21" ht="12.75">
      <c r="A209" s="236">
        <f t="shared" si="7"/>
        <v>5165900</v>
      </c>
      <c r="B209" s="237">
        <f t="shared" si="8"/>
        <v>40051</v>
      </c>
      <c r="C209" s="251"/>
      <c r="D209" s="251"/>
      <c r="E209" s="251"/>
      <c r="F209" s="252"/>
      <c r="G209" s="252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05"/>
      <c r="U209" s="205"/>
    </row>
    <row r="210" spans="1:21" ht="12.75">
      <c r="A210" s="236">
        <f t="shared" si="7"/>
        <v>5165900</v>
      </c>
      <c r="B210" s="237">
        <f t="shared" si="8"/>
        <v>40051</v>
      </c>
      <c r="C210" s="251"/>
      <c r="D210" s="251"/>
      <c r="E210" s="251"/>
      <c r="F210" s="252"/>
      <c r="G210" s="252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05"/>
      <c r="U210" s="205"/>
    </row>
    <row r="211" spans="1:21" ht="12.75">
      <c r="A211" s="236">
        <f t="shared" si="7"/>
        <v>5165900</v>
      </c>
      <c r="B211" s="237">
        <f t="shared" si="8"/>
        <v>40051</v>
      </c>
      <c r="C211" s="251"/>
      <c r="D211" s="251"/>
      <c r="E211" s="251"/>
      <c r="F211" s="252"/>
      <c r="G211" s="252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05"/>
      <c r="U211" s="205"/>
    </row>
    <row r="212" spans="1:21" ht="12.75">
      <c r="A212" s="236">
        <f t="shared" si="7"/>
        <v>5165900</v>
      </c>
      <c r="B212" s="237">
        <f t="shared" si="8"/>
        <v>40051</v>
      </c>
      <c r="C212" s="251"/>
      <c r="D212" s="251"/>
      <c r="E212" s="251"/>
      <c r="F212" s="252"/>
      <c r="G212" s="252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05"/>
      <c r="U212" s="205"/>
    </row>
    <row r="213" spans="1:21" ht="12.75">
      <c r="A213" s="236">
        <f t="shared" si="7"/>
        <v>5165900</v>
      </c>
      <c r="B213" s="237">
        <f t="shared" si="8"/>
        <v>40051</v>
      </c>
      <c r="C213" s="251"/>
      <c r="D213" s="251"/>
      <c r="E213" s="251"/>
      <c r="F213" s="252"/>
      <c r="G213" s="252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05"/>
      <c r="U213" s="205"/>
    </row>
    <row r="214" spans="1:21" ht="12.75">
      <c r="A214" s="236">
        <f t="shared" si="7"/>
        <v>5165900</v>
      </c>
      <c r="B214" s="237">
        <f t="shared" si="8"/>
        <v>40051</v>
      </c>
      <c r="C214" s="251"/>
      <c r="D214" s="251"/>
      <c r="E214" s="251"/>
      <c r="F214" s="252"/>
      <c r="G214" s="252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05"/>
      <c r="U214" s="205"/>
    </row>
    <row r="215" spans="1:21" ht="12.75">
      <c r="A215" s="236">
        <f t="shared" si="7"/>
        <v>5165900</v>
      </c>
      <c r="B215" s="237">
        <f t="shared" si="8"/>
        <v>40051</v>
      </c>
      <c r="C215" s="251"/>
      <c r="D215" s="251"/>
      <c r="E215" s="251"/>
      <c r="F215" s="252"/>
      <c r="G215" s="252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05"/>
      <c r="U215" s="205"/>
    </row>
    <row r="216" spans="1:21" ht="12.75">
      <c r="A216" s="236">
        <f t="shared" si="7"/>
        <v>5165900</v>
      </c>
      <c r="B216" s="237">
        <f t="shared" si="8"/>
        <v>40051</v>
      </c>
      <c r="C216" s="251"/>
      <c r="D216" s="251"/>
      <c r="E216" s="251"/>
      <c r="F216" s="252"/>
      <c r="G216" s="252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05"/>
      <c r="U216" s="205"/>
    </row>
    <row r="217" spans="1:21" ht="12.75">
      <c r="A217" s="236">
        <f t="shared" si="7"/>
        <v>5165900</v>
      </c>
      <c r="B217" s="237">
        <f t="shared" si="8"/>
        <v>40051</v>
      </c>
      <c r="C217" s="251"/>
      <c r="D217" s="251"/>
      <c r="E217" s="251"/>
      <c r="F217" s="252"/>
      <c r="G217" s="252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05"/>
      <c r="U217" s="205"/>
    </row>
    <row r="218" spans="1:21" ht="12.75">
      <c r="A218" s="236">
        <f t="shared" si="7"/>
        <v>5165900</v>
      </c>
      <c r="B218" s="237">
        <f t="shared" si="8"/>
        <v>40051</v>
      </c>
      <c r="C218" s="251"/>
      <c r="D218" s="251"/>
      <c r="E218" s="251"/>
      <c r="F218" s="252"/>
      <c r="G218" s="252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05"/>
      <c r="U218" s="205"/>
    </row>
    <row r="219" spans="1:21" ht="12.75">
      <c r="A219" s="236">
        <f t="shared" si="7"/>
        <v>5165900</v>
      </c>
      <c r="B219" s="237">
        <f t="shared" si="8"/>
        <v>40051</v>
      </c>
      <c r="C219" s="251"/>
      <c r="D219" s="251"/>
      <c r="E219" s="251"/>
      <c r="F219" s="252"/>
      <c r="G219" s="252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05"/>
      <c r="U219" s="205"/>
    </row>
    <row r="220" spans="1:21" ht="12.75">
      <c r="A220" s="236">
        <f t="shared" si="7"/>
        <v>5165900</v>
      </c>
      <c r="B220" s="237">
        <f t="shared" si="8"/>
        <v>40051</v>
      </c>
      <c r="C220" s="251"/>
      <c r="D220" s="251"/>
      <c r="E220" s="251"/>
      <c r="F220" s="252"/>
      <c r="G220" s="252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05"/>
      <c r="U220" s="205"/>
    </row>
    <row r="221" spans="1:21" ht="12.75">
      <c r="A221" s="236">
        <f t="shared" si="7"/>
        <v>5165900</v>
      </c>
      <c r="B221" s="237">
        <f t="shared" si="8"/>
        <v>40051</v>
      </c>
      <c r="C221" s="251"/>
      <c r="D221" s="251"/>
      <c r="E221" s="251"/>
      <c r="F221" s="252"/>
      <c r="G221" s="252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05"/>
      <c r="U221" s="205"/>
    </row>
    <row r="222" spans="1:21" ht="12.75">
      <c r="A222" s="236">
        <f t="shared" si="7"/>
        <v>5165900</v>
      </c>
      <c r="B222" s="237">
        <f t="shared" si="8"/>
        <v>40051</v>
      </c>
      <c r="C222" s="251"/>
      <c r="D222" s="251"/>
      <c r="E222" s="251"/>
      <c r="F222" s="252"/>
      <c r="G222" s="252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05"/>
      <c r="U222" s="205"/>
    </row>
    <row r="223" spans="1:21" ht="12.75">
      <c r="A223" s="236">
        <f t="shared" si="7"/>
        <v>5165900</v>
      </c>
      <c r="B223" s="237">
        <f t="shared" si="8"/>
        <v>40051</v>
      </c>
      <c r="C223" s="251"/>
      <c r="D223" s="251"/>
      <c r="E223" s="251"/>
      <c r="F223" s="252"/>
      <c r="G223" s="252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05"/>
      <c r="U223" s="205"/>
    </row>
    <row r="224" spans="1:21" ht="12.75">
      <c r="A224" s="236">
        <f t="shared" si="7"/>
        <v>5165900</v>
      </c>
      <c r="B224" s="237">
        <f t="shared" si="8"/>
        <v>40051</v>
      </c>
      <c r="C224" s="251"/>
      <c r="D224" s="251"/>
      <c r="E224" s="251"/>
      <c r="F224" s="252"/>
      <c r="G224" s="252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05"/>
      <c r="U224" s="205"/>
    </row>
    <row r="225" spans="1:21" ht="12.75">
      <c r="A225" s="236">
        <f t="shared" si="7"/>
        <v>5165900</v>
      </c>
      <c r="B225" s="237">
        <f t="shared" si="8"/>
        <v>40051</v>
      </c>
      <c r="C225" s="251"/>
      <c r="D225" s="251"/>
      <c r="E225" s="251"/>
      <c r="F225" s="252"/>
      <c r="G225" s="252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05"/>
      <c r="U225" s="205"/>
    </row>
    <row r="226" spans="1:21" ht="12.75">
      <c r="A226" s="236">
        <f t="shared" si="7"/>
        <v>5165900</v>
      </c>
      <c r="B226" s="237">
        <f t="shared" si="8"/>
        <v>40051</v>
      </c>
      <c r="C226" s="251"/>
      <c r="D226" s="251"/>
      <c r="E226" s="251"/>
      <c r="F226" s="252"/>
      <c r="G226" s="252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05"/>
      <c r="U226" s="205"/>
    </row>
    <row r="227" spans="1:21" ht="12.75">
      <c r="A227" s="236">
        <f t="shared" si="7"/>
        <v>5165900</v>
      </c>
      <c r="B227" s="237">
        <f t="shared" si="8"/>
        <v>40051</v>
      </c>
      <c r="C227" s="251"/>
      <c r="D227" s="251"/>
      <c r="E227" s="251"/>
      <c r="F227" s="252"/>
      <c r="G227" s="252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05"/>
      <c r="U227" s="205"/>
    </row>
    <row r="228" spans="1:21" ht="12.75">
      <c r="A228" s="236">
        <f t="shared" si="7"/>
        <v>5165900</v>
      </c>
      <c r="B228" s="237">
        <f t="shared" si="8"/>
        <v>40051</v>
      </c>
      <c r="C228" s="251"/>
      <c r="D228" s="251"/>
      <c r="E228" s="251"/>
      <c r="F228" s="252"/>
      <c r="G228" s="252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05"/>
      <c r="U228" s="205"/>
    </row>
    <row r="229" spans="1:21" ht="12.75">
      <c r="A229" s="236">
        <f t="shared" si="7"/>
        <v>5165900</v>
      </c>
      <c r="B229" s="237">
        <f t="shared" si="8"/>
        <v>40051</v>
      </c>
      <c r="C229" s="251"/>
      <c r="D229" s="251"/>
      <c r="E229" s="251"/>
      <c r="F229" s="252"/>
      <c r="G229" s="252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05"/>
      <c r="U229" s="205"/>
    </row>
    <row r="230" spans="1:21" ht="12.75">
      <c r="A230" s="236">
        <f t="shared" si="7"/>
        <v>5165900</v>
      </c>
      <c r="B230" s="237">
        <f t="shared" si="8"/>
        <v>40051</v>
      </c>
      <c r="C230" s="251"/>
      <c r="D230" s="251"/>
      <c r="E230" s="251"/>
      <c r="F230" s="252"/>
      <c r="G230" s="252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05"/>
      <c r="U230" s="205"/>
    </row>
    <row r="231" spans="1:21" ht="12.75">
      <c r="A231" s="236">
        <f t="shared" si="7"/>
        <v>5165900</v>
      </c>
      <c r="B231" s="237">
        <f t="shared" si="8"/>
        <v>40051</v>
      </c>
      <c r="C231" s="251"/>
      <c r="D231" s="251"/>
      <c r="E231" s="251"/>
      <c r="F231" s="252"/>
      <c r="G231" s="252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05"/>
      <c r="U231" s="205"/>
    </row>
    <row r="232" spans="1:21" ht="12.75">
      <c r="A232" s="236">
        <f t="shared" si="7"/>
        <v>5165900</v>
      </c>
      <c r="B232" s="237">
        <f t="shared" si="8"/>
        <v>40051</v>
      </c>
      <c r="C232" s="251"/>
      <c r="D232" s="251"/>
      <c r="E232" s="251"/>
      <c r="F232" s="252"/>
      <c r="G232" s="252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05"/>
      <c r="U232" s="205"/>
    </row>
    <row r="233" spans="1:21" ht="12.75">
      <c r="A233" s="236">
        <f t="shared" si="7"/>
        <v>5165900</v>
      </c>
      <c r="B233" s="237">
        <f t="shared" si="8"/>
        <v>40051</v>
      </c>
      <c r="C233" s="251"/>
      <c r="D233" s="251"/>
      <c r="E233" s="251"/>
      <c r="F233" s="252"/>
      <c r="G233" s="252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05"/>
      <c r="U233" s="205"/>
    </row>
    <row r="234" spans="1:21" ht="12.75">
      <c r="A234" s="236">
        <f t="shared" si="7"/>
        <v>5165900</v>
      </c>
      <c r="B234" s="237">
        <f t="shared" si="8"/>
        <v>40051</v>
      </c>
      <c r="C234" s="251"/>
      <c r="D234" s="251"/>
      <c r="E234" s="251"/>
      <c r="F234" s="252"/>
      <c r="G234" s="252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05"/>
      <c r="U234" s="205"/>
    </row>
    <row r="235" spans="1:21" ht="12.75">
      <c r="A235" s="236">
        <f t="shared" si="7"/>
        <v>5165900</v>
      </c>
      <c r="B235" s="237">
        <f t="shared" si="8"/>
        <v>40051</v>
      </c>
      <c r="C235" s="251"/>
      <c r="D235" s="251"/>
      <c r="E235" s="251"/>
      <c r="F235" s="252"/>
      <c r="G235" s="252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05"/>
      <c r="U235" s="205"/>
    </row>
    <row r="236" spans="1:21" ht="12.75">
      <c r="A236" s="236">
        <f t="shared" si="7"/>
        <v>5165900</v>
      </c>
      <c r="B236" s="237">
        <f t="shared" si="8"/>
        <v>40051</v>
      </c>
      <c r="C236" s="251"/>
      <c r="D236" s="251"/>
      <c r="E236" s="251"/>
      <c r="F236" s="252"/>
      <c r="G236" s="252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05"/>
      <c r="U236" s="205"/>
    </row>
    <row r="237" spans="1:21" ht="12.75">
      <c r="A237" s="236">
        <f t="shared" si="7"/>
        <v>5165900</v>
      </c>
      <c r="B237" s="237">
        <f t="shared" si="8"/>
        <v>40051</v>
      </c>
      <c r="C237" s="251"/>
      <c r="D237" s="251"/>
      <c r="E237" s="251"/>
      <c r="F237" s="252"/>
      <c r="G237" s="252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05"/>
      <c r="U237" s="205"/>
    </row>
    <row r="238" spans="1:21" ht="12.75">
      <c r="A238" s="236">
        <f t="shared" si="7"/>
        <v>5165900</v>
      </c>
      <c r="B238" s="237">
        <f t="shared" si="8"/>
        <v>40051</v>
      </c>
      <c r="C238" s="251"/>
      <c r="D238" s="251"/>
      <c r="E238" s="251"/>
      <c r="F238" s="252"/>
      <c r="G238" s="252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05"/>
      <c r="U238" s="205"/>
    </row>
    <row r="239" spans="1:21" ht="12.75">
      <c r="A239" s="236">
        <f t="shared" si="7"/>
        <v>5165900</v>
      </c>
      <c r="B239" s="237">
        <f t="shared" si="8"/>
        <v>40051</v>
      </c>
      <c r="C239" s="251"/>
      <c r="D239" s="251"/>
      <c r="E239" s="251"/>
      <c r="F239" s="252"/>
      <c r="G239" s="252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05"/>
      <c r="U239" s="205"/>
    </row>
    <row r="240" spans="1:21" ht="12.75">
      <c r="A240" s="236">
        <f t="shared" si="7"/>
        <v>5165900</v>
      </c>
      <c r="B240" s="237">
        <f t="shared" si="8"/>
        <v>40051</v>
      </c>
      <c r="C240" s="251"/>
      <c r="D240" s="251"/>
      <c r="E240" s="251"/>
      <c r="F240" s="252"/>
      <c r="G240" s="252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05"/>
      <c r="U240" s="205"/>
    </row>
    <row r="241" spans="1:21" ht="12.75">
      <c r="A241" s="236">
        <f t="shared" si="7"/>
        <v>5165900</v>
      </c>
      <c r="B241" s="237">
        <f t="shared" si="8"/>
        <v>40051</v>
      </c>
      <c r="C241" s="251"/>
      <c r="D241" s="251"/>
      <c r="E241" s="251"/>
      <c r="F241" s="252"/>
      <c r="G241" s="252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05"/>
      <c r="U241" s="205"/>
    </row>
    <row r="242" spans="1:21" ht="12.75">
      <c r="A242" s="236">
        <f t="shared" si="7"/>
        <v>5165900</v>
      </c>
      <c r="B242" s="237">
        <f t="shared" si="8"/>
        <v>40051</v>
      </c>
      <c r="C242" s="251"/>
      <c r="D242" s="251"/>
      <c r="E242" s="251"/>
      <c r="F242" s="252"/>
      <c r="G242" s="252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05"/>
      <c r="U242" s="205"/>
    </row>
    <row r="243" spans="1:21" ht="12.75">
      <c r="A243" s="236">
        <f t="shared" si="7"/>
        <v>5165900</v>
      </c>
      <c r="B243" s="237">
        <f t="shared" si="8"/>
        <v>40051</v>
      </c>
      <c r="C243" s="251"/>
      <c r="D243" s="251"/>
      <c r="E243" s="251"/>
      <c r="F243" s="252"/>
      <c r="G243" s="252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05"/>
      <c r="U243" s="205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L'ARIEGE  -  Cintegabelle  -  05 165900</dc:title>
  <dc:subject>Mesure du 26/08/2009</dc:subject>
  <dc:creator>DREAL Midi-Pyrénées / Laboratoire d'hydrobiologie</dc:creator>
  <cp:keywords/>
  <dc:description>Prélèvement et analyse réalisés par J.M. Baradat</dc:description>
  <cp:lastModifiedBy/>
  <cp:lastPrinted>2007-03-15T14:55:31Z</cp:lastPrinted>
  <dcterms:created xsi:type="dcterms:W3CDTF">2006-11-24T10:55:07Z</dcterms:created>
  <dcterms:modified xsi:type="dcterms:W3CDTF">2020-05-04T12:17:24Z</dcterms:modified>
  <cp:category/>
  <cp:version/>
  <cp:contentType/>
  <cp:contentStatus/>
  <cp:revision>1</cp:revision>
</cp:coreProperties>
</file>