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<sst xmlns="http://schemas.openxmlformats.org/spreadsheetml/2006/main" count="669" uniqueCount="316">
  <si>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</si>
  <si>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</si>
  <si>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</si>
  <si>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</si>
  <si>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</si>
  <si>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</si>
  <si>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</si>
  <si>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</si>
  <si>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</si>
  <si>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</si>
  <si>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</si>
  <si>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</si>
  <si>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</si>
  <si>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</si>
  <si>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</si>
  <si>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</si>
  <si>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</si>
  <si>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</si>
  <si>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</si>
  <si>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</si>
  <si>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</si>
  <si>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</si>
  <si>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</si>
  <si>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</si>
  <si>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</si>
  <si>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</si>
  <si>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</si>
  <si>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</si>
  <si>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</si>
  <si>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</si>
  <si>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</si>
  <si>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</si>
  <si>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</si>
  <si>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</si>
  <si>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</si>
  <si>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</si>
  <si>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</si>
  <si>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</si>
  <si>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</si>
  <si>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</si>
  <si>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</si>
  <si>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</si>
  <si>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</si>
  <si>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</si>
  <si>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</si>
  <si>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</si>
  <si>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</si>
  <si>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</si>
  <si>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</si>
  <si>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</si>
  <si>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</si>
  <si>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</si>
  <si>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</si>
  <si>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</si>
  <si>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</si>
  <si>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</si>
  <si>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</si>
  <si>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</si>
  <si>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</si>
  <si>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</si>
  <si>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</si>
  <si>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</si>
  <si>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</si>
  <si>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</si>
  <si>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</si>
  <si>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</si>
  <si>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</si>
  <si>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</si>
  <si>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</si>
  <si>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</si>
  <si>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</si>
  <si>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</si>
  <si>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</si>
  <si>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</si>
  <si>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</si>
  <si>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</si>
  <si>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</si>
  <si>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</si>
  <si>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</si>
  <si>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</si>
  <si>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</si>
  <si>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</si>
  <si>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</si>
  <si>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</si>
  <si>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</si>
  <si>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</si>
  <si>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</si>
  <si>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</si>
  <si>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</si>
  <si>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</si>
  <si>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</si>
  <si>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</si>
  <si>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</si>
  <si>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</si>
  <si>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</si>
  <si>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</si>
  <si>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</si>
  <si>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</si>
  <si>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</si>
  <si>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</si>
  <si>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</si>
  <si>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</si>
  <si>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</si>
  <si>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</si>
  <si>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</si>
  <si>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</si>
  <si>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</si>
  <si>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</si>
  <si>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</si>
  <si>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</si>
  <si>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</si>
  <si>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</si>
  <si>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</si>
  <si>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</si>
  <si>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</si>
  <si>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</si>
  <si>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</si>
  <si>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</si>
  <si>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</si>
  <si>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</si>
  <si>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</si>
  <si>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</si>
  <si>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</si>
  <si>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</si>
  <si>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</si>
  <si>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</si>
  <si>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</si>
  <si>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</si>
  <si>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</si>
  <si>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</si>
  <si>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</si>
  <si>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</si>
  <si>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</si>
  <si>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</si>
  <si>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</si>
  <si>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</si>
  <si>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</si>
  <si>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</si>
  <si>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</si>
  <si>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</si>
  <si>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</si>
  <si>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</si>
  <si>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</si>
  <si>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</si>
  <si>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</si>
  <si>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</si>
  <si>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</si>
  <si>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</si>
  <si>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</si>
  <si>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</si>
  <si>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</si>
  <si>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</si>
  <si>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</si>
  <si>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</si>
  <si>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</si>
  <si>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</si>
  <si>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</si>
  <si>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</si>
  <si>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</si>
  <si>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</si>
  <si>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</si>
  <si>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</si>
  <si>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</si>
  <si>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</si>
  <si>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</si>
  <si>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</si>
  <si>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</si>
  <si>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</si>
  <si>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</si>
  <si>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</si>
  <si>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</si>
  <si>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</si>
  <si>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</si>
  <si>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</si>
  <si>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</si>
  <si>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</si>
  <si>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</si>
  <si>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</si>
  <si>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</si>
  <si>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</si>
  <si>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</si>
  <si>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</si>
  <si>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</si>
  <si>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</si>
  <si>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</si>
  <si>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</si>
  <si>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</si>
  <si>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</si>
  <si>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</si>
  <si>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</si>
  <si>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</si>
  <si>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</si>
  <si>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</si>
  <si>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</si>
  <si>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</si>
  <si>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</si>
  <si>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</si>
  <si>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</si>
  <si>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</si>
  <si>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</si>
  <si>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</si>
  <si>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</si>
  <si>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</si>
  <si>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</si>
  <si>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</si>
  <si>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</si>
  <si>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</si>
  <si>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</si>
  <si>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</si>
  <si>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</si>
  <si>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</si>
  <si>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</si>
  <si>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</si>
  <si>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</si>
  <si>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</si>
  <si>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</si>
  <si>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</si>
  <si>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</si>
  <si>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</si>
  <si>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</si>
  <si>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</si>
  <si>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</si>
  <si>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</si>
  <si>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</si>
  <si>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</si>
  <si>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</si>
  <si>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</si>
  <si>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</si>
  <si>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</si>
  <si>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</si>
  <si>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</si>
  <si>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</si>
  <si>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</si>
  <si>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</si>
  <si>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</si>
  <si>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</si>
  <si>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</si>
  <si>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</si>
  <si>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</si>
  <si>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</si>
  <si>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</si>
  <si>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</si>
  <si>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</si>
  <si>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</si>
  <si>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</si>
  <si>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</si>
  <si>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</si>
  <si>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</si>
  <si>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</si>
  <si>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</si>
  <si>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</si>
  <si>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</si>
  <si>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</si>
  <si>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</si>
  <si>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</si>
  <si>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</si>
  <si>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</si>
  <si>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</si>
  <si>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</si>
  <si>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</si>
  <si>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</si>
  <si>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</si>
  <si>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</si>
  <si>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</si>
  <si>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</si>
  <si>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GARONNE</t>
  </si>
  <si>
    <t>MONTESPAN</t>
  </si>
  <si>
    <t>B1</t>
  </si>
  <si>
    <t>B2</t>
  </si>
  <si>
    <t>B3</t>
  </si>
  <si>
    <t>M</t>
  </si>
  <si>
    <t>D</t>
  </si>
  <si>
    <t>Leuctra</t>
  </si>
  <si>
    <t/>
  </si>
  <si>
    <t>Oligoplectrum</t>
  </si>
  <si>
    <t>Agapetus</t>
  </si>
  <si>
    <t>Hydropsychidae</t>
  </si>
  <si>
    <t>Hydropsyche</t>
  </si>
  <si>
    <t>Ceraclea</t>
  </si>
  <si>
    <t>sF. Limnephilinae</t>
  </si>
  <si>
    <t>Psychomyidae</t>
  </si>
  <si>
    <t>Psychomyia</t>
  </si>
  <si>
    <t>Rhyacophila</t>
  </si>
  <si>
    <t>Baetis</t>
  </si>
  <si>
    <t>Ephemera</t>
  </si>
  <si>
    <t>Ephemerella</t>
  </si>
  <si>
    <t>Ecdyonurus</t>
  </si>
  <si>
    <t>Heptagenia</t>
  </si>
  <si>
    <t>Gerris</t>
  </si>
  <si>
    <t>sF. Colymbetinae</t>
  </si>
  <si>
    <t>Elmis</t>
  </si>
  <si>
    <t>Esolus</t>
  </si>
  <si>
    <t>Limnius</t>
  </si>
  <si>
    <t>Normandia</t>
  </si>
  <si>
    <t>Oulimnius</t>
  </si>
  <si>
    <t>Riolus</t>
  </si>
  <si>
    <t>Stenelmis</t>
  </si>
  <si>
    <t>Gyrinus</t>
  </si>
  <si>
    <t>Orectochilus</t>
  </si>
  <si>
    <t>Brychius</t>
  </si>
  <si>
    <t>Athericidae</t>
  </si>
  <si>
    <t>Chironomidae</t>
  </si>
  <si>
    <t>Limoniidae</t>
  </si>
  <si>
    <t>Simuliidae</t>
  </si>
  <si>
    <t>Tabanidae</t>
  </si>
  <si>
    <t>Gammaridae</t>
  </si>
  <si>
    <t>Echinogammarus</t>
  </si>
  <si>
    <t>Gammarus</t>
  </si>
  <si>
    <t>HYDRACARIENS</t>
  </si>
  <si>
    <t>Ancylus</t>
  </si>
  <si>
    <t>Potamopyrgus</t>
  </si>
  <si>
    <t>Radix</t>
  </si>
  <si>
    <t>Theodoxus</t>
  </si>
  <si>
    <t>Glossiphoniidae</t>
  </si>
  <si>
    <t>Piscicolidae</t>
  </si>
  <si>
    <t>OLIGOCHETES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</si>
</sst>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0.0"/>
    <numFmt numFmtId="168" formatCode="0.0%"/>
    <numFmt numFmtId="169" formatCode="&quot;Vrai&quot;;&quot;Vrai&quot;;&quot;Faux&quot;"/>
    <numFmt numFmtId="170" formatCode="&quot;Actif&quot;;&quot;Actif&quot;;&quot;Inactif&quot;"/>
    <numFmt numFmtId="171" formatCode="[$-40C]dddd\ d\ mmmm\ yyyy"/>
  </numFmts>
  <fonts count="7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6" fillId="0" borderId="14" xfId="49" applyFont="1" applyFill="1" applyBorder="1" applyAlignment="1" applyProtection="1">
      <alignment horizontal="center"/>
      <protection hidden="1"/>
    </xf>
    <xf numFmtId="0" fontId="6" fillId="0" borderId="15" xfId="49" applyFont="1" applyFill="1" applyBorder="1" applyAlignment="1" applyProtection="1">
      <alignment horizontal="center"/>
      <protection hidden="1"/>
    </xf>
    <xf numFmtId="0" fontId="6" fillId="0" borderId="16" xfId="4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13" fillId="33" borderId="22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4" xfId="0" applyFont="1" applyFill="1" applyBorder="1" applyAlignment="1" applyProtection="1">
      <alignment horizontal="left" vertical="center"/>
      <protection/>
    </xf>
    <xf numFmtId="0" fontId="4" fillId="33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6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31" xfId="0" applyFont="1" applyFill="1" applyBorder="1" applyAlignment="1" applyProtection="1">
      <alignment horizontal="center" vertical="center"/>
      <protection/>
    </xf>
    <xf numFmtId="0" fontId="11" fillId="34" borderId="31" xfId="0" applyFont="1" applyFill="1" applyBorder="1" applyAlignment="1" applyProtection="1">
      <alignment horizontal="center" vertical="center" wrapText="1"/>
      <protection locked="0"/>
    </xf>
    <xf numFmtId="0" fontId="11" fillId="34" borderId="31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10" fillId="33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6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37" borderId="21" xfId="0" applyFont="1" applyFill="1" applyBorder="1" applyAlignment="1" applyProtection="1">
      <alignment vertical="center"/>
      <protection/>
    </xf>
    <xf numFmtId="0" fontId="0" fillId="37" borderId="23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6" fillId="0" borderId="33" xfId="49" applyFont="1" applyFill="1" applyBorder="1" applyAlignment="1" applyProtection="1">
      <alignment horizontal="left"/>
      <protection hidden="1"/>
    </xf>
    <xf numFmtId="0" fontId="6" fillId="0" borderId="0" xfId="4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8" fillId="33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33" borderId="20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21" xfId="0" applyFont="1" applyFill="1" applyBorder="1" applyAlignment="1" applyProtection="1">
      <alignment vertical="center"/>
      <protection locked="0"/>
    </xf>
    <xf numFmtId="0" fontId="29" fillId="33" borderId="27" xfId="0" applyFont="1" applyFill="1" applyBorder="1" applyAlignment="1" applyProtection="1">
      <alignment horizontal="center" vertical="center" wrapText="1"/>
      <protection/>
    </xf>
    <xf numFmtId="0" fontId="29" fillId="33" borderId="28" xfId="0" applyFont="1" applyFill="1" applyBorder="1" applyAlignment="1" applyProtection="1">
      <alignment horizontal="center" vertical="center" wrapText="1"/>
      <protection/>
    </xf>
    <xf numFmtId="0" fontId="29" fillId="33" borderId="29" xfId="0" applyFont="1" applyFill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29" fillId="33" borderId="22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9" fillId="33" borderId="23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33" borderId="36" xfId="0" applyFont="1" applyFill="1" applyBorder="1" applyAlignment="1" applyProtection="1">
      <alignment horizontal="left" vertical="center" wrapText="1"/>
      <protection locked="0"/>
    </xf>
    <xf numFmtId="0" fontId="31" fillId="33" borderId="37" xfId="0" applyFont="1" applyFill="1" applyBorder="1" applyAlignment="1" applyProtection="1">
      <alignment horizontal="center" vertical="center" wrapText="1"/>
      <protection locked="0"/>
    </xf>
    <xf numFmtId="0" fontId="31" fillId="33" borderId="38" xfId="0" applyFont="1" applyFill="1" applyBorder="1" applyAlignment="1" applyProtection="1">
      <alignment horizontal="center" vertical="center" wrapText="1"/>
      <protection locked="0"/>
    </xf>
    <xf numFmtId="0" fontId="31" fillId="33" borderId="39" xfId="0" applyFont="1" applyFill="1" applyBorder="1" applyAlignment="1" applyProtection="1">
      <alignment horizontal="left" vertical="center" wrapText="1"/>
      <protection locked="0"/>
    </xf>
    <xf numFmtId="0" fontId="31" fillId="33" borderId="25" xfId="0" applyFont="1" applyFill="1" applyBorder="1" applyAlignment="1" applyProtection="1">
      <alignment horizontal="center" vertical="center" wrapText="1"/>
      <protection locked="0"/>
    </xf>
    <xf numFmtId="0" fontId="31" fillId="33" borderId="40" xfId="0" applyFont="1" applyFill="1" applyBorder="1" applyAlignment="1" applyProtection="1">
      <alignment horizontal="center" vertical="center" wrapText="1"/>
      <protection locked="0"/>
    </xf>
    <xf numFmtId="0" fontId="31" fillId="33" borderId="41" xfId="0" applyFont="1" applyFill="1" applyBorder="1" applyAlignment="1" applyProtection="1">
      <alignment horizontal="left" vertical="center" wrapText="1"/>
      <protection locked="0"/>
    </xf>
    <xf numFmtId="0" fontId="31" fillId="33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33" borderId="18" xfId="0" applyFont="1" applyFill="1" applyBorder="1" applyAlignment="1" applyProtection="1">
      <alignment horizontal="center" vertical="center" wrapText="1"/>
      <protection/>
    </xf>
    <xf numFmtId="0" fontId="29" fillId="33" borderId="19" xfId="0" applyFont="1" applyFill="1" applyBorder="1" applyAlignment="1" applyProtection="1">
      <alignment horizontal="center" vertical="center" wrapText="1"/>
      <protection/>
    </xf>
    <xf numFmtId="0" fontId="29" fillId="33" borderId="20" xfId="0" applyFont="1" applyFill="1" applyBorder="1" applyAlignment="1" applyProtection="1">
      <alignment horizontal="center" vertical="center" wrapText="1"/>
      <protection/>
    </xf>
    <xf numFmtId="0" fontId="29" fillId="33" borderId="2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31" fillId="33" borderId="43" xfId="0" applyFont="1" applyFill="1" applyBorder="1" applyAlignment="1" applyProtection="1">
      <alignment horizontal="center" vertical="center"/>
      <protection locked="0"/>
    </xf>
    <xf numFmtId="0" fontId="31" fillId="33" borderId="44" xfId="0" applyFont="1" applyFill="1" applyBorder="1" applyAlignment="1" applyProtection="1">
      <alignment horizontal="center" vertical="center"/>
      <protection locked="0"/>
    </xf>
    <xf numFmtId="0" fontId="22" fillId="33" borderId="26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22" fillId="33" borderId="47" xfId="0" applyFont="1" applyFill="1" applyBorder="1" applyAlignment="1" applyProtection="1">
      <alignment horizontal="center" vertical="center" wrapText="1"/>
      <protection locked="0"/>
    </xf>
    <xf numFmtId="0" fontId="24" fillId="34" borderId="18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9" xfId="0" applyFont="1" applyFill="1" applyBorder="1" applyAlignment="1" applyProtection="1">
      <alignment horizontal="center" vertical="center" wrapText="1"/>
      <protection locked="0"/>
    </xf>
    <xf numFmtId="0" fontId="22" fillId="33" borderId="48" xfId="0" applyFont="1" applyFill="1" applyBorder="1" applyAlignment="1" applyProtection="1">
      <alignment horizontal="center" vertical="center"/>
      <protection locked="0"/>
    </xf>
    <xf numFmtId="0" fontId="22" fillId="33" borderId="49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left" vertical="center"/>
      <protection locked="0"/>
    </xf>
    <xf numFmtId="0" fontId="31" fillId="34" borderId="51" xfId="0" applyFont="1" applyFill="1" applyBorder="1" applyAlignment="1" applyProtection="1">
      <alignment vertical="center"/>
      <protection locked="0"/>
    </xf>
    <xf numFmtId="0" fontId="24" fillId="34" borderId="20" xfId="0" applyFont="1" applyFill="1" applyBorder="1" applyAlignment="1" applyProtection="1">
      <alignment horizontal="center" vertical="center"/>
      <protection locked="0"/>
    </xf>
    <xf numFmtId="0" fontId="31" fillId="34" borderId="49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31" fillId="35" borderId="49" xfId="0" applyFont="1" applyFill="1" applyBorder="1" applyAlignment="1" applyProtection="1">
      <alignment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2" fillId="33" borderId="52" xfId="0" applyFont="1" applyFill="1" applyBorder="1" applyAlignment="1" applyProtection="1">
      <alignment horizontal="left" vertical="center"/>
      <protection locked="0"/>
    </xf>
    <xf numFmtId="0" fontId="31" fillId="35" borderId="53" xfId="0" applyFont="1" applyFill="1" applyBorder="1" applyAlignment="1" applyProtection="1">
      <alignment vertical="center"/>
      <protection locked="0"/>
    </xf>
    <xf numFmtId="0" fontId="31" fillId="33" borderId="54" xfId="0" applyFont="1" applyFill="1" applyBorder="1" applyAlignment="1" applyProtection="1">
      <alignment horizontal="left" vertical="center" wrapText="1"/>
      <protection locked="0"/>
    </xf>
    <xf numFmtId="0" fontId="31" fillId="33" borderId="55" xfId="0" applyFont="1" applyFill="1" applyBorder="1" applyAlignment="1" applyProtection="1">
      <alignment horizontal="left" vertical="center" wrapText="1"/>
      <protection locked="0"/>
    </xf>
    <xf numFmtId="0" fontId="31" fillId="33" borderId="56" xfId="0" applyFont="1" applyFill="1" applyBorder="1" applyAlignment="1" applyProtection="1">
      <alignment horizontal="left" vertical="center" wrapText="1"/>
      <protection locked="0"/>
    </xf>
    <xf numFmtId="0" fontId="31" fillId="33" borderId="57" xfId="0" applyFont="1" applyFill="1" applyBorder="1" applyAlignment="1" applyProtection="1">
      <alignment horizontal="center" vertical="center"/>
      <protection locked="0"/>
    </xf>
    <xf numFmtId="0" fontId="26" fillId="0" borderId="0" xfId="4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4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5" fillId="38" borderId="0" xfId="0" applyFont="1" applyFill="1" applyBorder="1" applyAlignment="1" applyProtection="1">
      <alignment vertical="center" wrapText="1"/>
      <protection locked="0"/>
    </xf>
    <xf numFmtId="0" fontId="25" fillId="38" borderId="21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9" xfId="0" applyFont="1" applyFill="1" applyBorder="1" applyAlignment="1" applyProtection="1">
      <alignment vertical="center" wrapText="1"/>
      <protection locked="0"/>
    </xf>
    <xf numFmtId="0" fontId="32" fillId="37" borderId="21" xfId="0" applyFont="1" applyFill="1" applyBorder="1" applyAlignment="1" applyProtection="1">
      <alignment vertical="center" wrapText="1"/>
      <protection locked="0"/>
    </xf>
    <xf numFmtId="0" fontId="25" fillId="38" borderId="13" xfId="0" applyFont="1" applyFill="1" applyBorder="1" applyAlignment="1" applyProtection="1">
      <alignment vertical="center" wrapText="1"/>
      <protection locked="0"/>
    </xf>
    <xf numFmtId="0" fontId="25" fillId="38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37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33" fillId="38" borderId="14" xfId="0" applyFont="1" applyFill="1" applyBorder="1" applyAlignment="1" applyProtection="1">
      <alignment horizontal="center" vertical="center" wrapText="1"/>
      <protection locked="0"/>
    </xf>
    <xf numFmtId="167" fontId="11" fillId="34" borderId="11" xfId="0" applyNumberFormat="1" applyFont="1" applyFill="1" applyBorder="1" applyAlignment="1" applyProtection="1">
      <alignment vertical="center"/>
      <protection locked="0"/>
    </xf>
    <xf numFmtId="168" fontId="17" fillId="33" borderId="0" xfId="0" applyNumberFormat="1" applyFont="1" applyFill="1" applyAlignment="1" applyProtection="1">
      <alignment vertical="center"/>
      <protection/>
    </xf>
    <xf numFmtId="0" fontId="33" fillId="38" borderId="64" xfId="0" applyFont="1" applyFill="1" applyBorder="1" applyAlignment="1" applyProtection="1">
      <alignment horizontal="center" vertical="center" wrapText="1"/>
      <protection locked="0"/>
    </xf>
    <xf numFmtId="0" fontId="25" fillId="38" borderId="65" xfId="0" applyFont="1" applyFill="1" applyBorder="1" applyAlignment="1" applyProtection="1">
      <alignment vertical="center"/>
      <protection locked="0"/>
    </xf>
    <xf numFmtId="0" fontId="25" fillId="38" borderId="66" xfId="0" applyFont="1" applyFill="1" applyBorder="1" applyAlignment="1" applyProtection="1">
      <alignment vertical="center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9" fillId="33" borderId="22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3" fillId="33" borderId="2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21" xfId="0" applyNumberFormat="1" applyFont="1" applyFill="1" applyBorder="1" applyAlignment="1" applyProtection="1">
      <alignment horizontal="center" vertical="center"/>
      <protection locked="0"/>
    </xf>
    <xf numFmtId="0" fontId="31" fillId="34" borderId="23" xfId="0" applyNumberFormat="1" applyFont="1" applyFill="1" applyBorder="1" applyAlignment="1" applyProtection="1">
      <alignment horizontal="center" vertical="center"/>
      <protection locked="0"/>
    </xf>
    <xf numFmtId="0" fontId="29" fillId="33" borderId="20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8" fillId="33" borderId="24" xfId="0" applyFont="1" applyFill="1" applyBorder="1" applyAlignment="1" applyProtection="1">
      <alignment horizontal="center" vertical="center"/>
      <protection/>
    </xf>
    <xf numFmtId="0" fontId="28" fillId="33" borderId="69" xfId="0" applyFont="1" applyFill="1" applyBorder="1" applyAlignment="1" applyProtection="1">
      <alignment horizontal="center" vertical="center"/>
      <protection/>
    </xf>
    <xf numFmtId="0" fontId="25" fillId="37" borderId="3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33" fillId="38" borderId="33" xfId="0" applyFont="1" applyFill="1" applyBorder="1" applyAlignment="1" applyProtection="1">
      <alignment horizontal="center" vertical="center" wrapText="1"/>
      <protection locked="0"/>
    </xf>
    <xf numFmtId="0" fontId="33" fillId="38" borderId="34" xfId="0" applyFont="1" applyFill="1" applyBorder="1" applyAlignment="1" applyProtection="1">
      <alignment horizontal="center" vertical="center" wrapText="1"/>
      <protection locked="0"/>
    </xf>
    <xf numFmtId="0" fontId="33" fillId="38" borderId="72" xfId="0" applyFont="1" applyFill="1" applyBorder="1" applyAlignment="1" applyProtection="1">
      <alignment horizontal="center" vertical="center" wrapText="1"/>
      <protection locked="0"/>
    </xf>
    <xf numFmtId="0" fontId="33" fillId="38" borderId="15" xfId="0" applyFont="1" applyFill="1" applyBorder="1" applyAlignment="1" applyProtection="1">
      <alignment horizontal="center" vertical="center" wrapText="1"/>
      <protection locked="0"/>
    </xf>
    <xf numFmtId="0" fontId="33" fillId="38" borderId="73" xfId="0" applyFont="1" applyFill="1" applyBorder="1" applyAlignment="1" applyProtection="1">
      <alignment horizontal="center" vertical="center" wrapText="1"/>
      <protection locked="0"/>
    </xf>
    <xf numFmtId="0" fontId="33" fillId="38" borderId="74" xfId="0" applyFont="1" applyFill="1" applyBorder="1" applyAlignment="1" applyProtection="1">
      <alignment horizontal="center" vertical="center" wrapText="1"/>
      <protection locked="0"/>
    </xf>
    <xf numFmtId="0" fontId="25" fillId="37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21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4" xfId="0" applyFont="1" applyFill="1" applyBorder="1" applyAlignment="1" applyProtection="1">
      <alignment horizontal="center" vertical="center" wrapText="1"/>
      <protection locked="0"/>
    </xf>
    <xf numFmtId="0" fontId="25" fillId="37" borderId="16" xfId="0" applyFont="1" applyFill="1" applyBorder="1" applyAlignment="1" applyProtection="1">
      <alignment horizontal="center" vertical="center" wrapText="1"/>
      <protection locked="0"/>
    </xf>
    <xf numFmtId="0" fontId="22" fillId="33" borderId="78" xfId="0" applyFont="1" applyFill="1" applyBorder="1" applyAlignment="1" applyProtection="1">
      <alignment horizontal="center" vertical="center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2" fillId="0" borderId="72" xfId="0" applyFont="1" applyFill="1" applyBorder="1" applyAlignment="1" applyProtection="1">
      <alignment horizontal="center" vertical="center"/>
      <protection locked="0"/>
    </xf>
    <xf numFmtId="0" fontId="22" fillId="0" borderId="74" xfId="0" applyFont="1" applyFill="1" applyBorder="1" applyAlignment="1" applyProtection="1">
      <alignment horizontal="center" vertical="center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20" xfId="0" applyFont="1" applyFill="1" applyBorder="1" applyAlignment="1" applyProtection="1">
      <alignment horizontal="center" vertical="center"/>
      <protection locked="0"/>
    </xf>
    <xf numFmtId="0" fontId="31" fillId="34" borderId="22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22" fillId="33" borderId="34" xfId="0" applyFont="1" applyFill="1" applyBorder="1" applyAlignment="1" applyProtection="1">
      <alignment horizontal="center" vertical="center"/>
      <protection locked="0"/>
    </xf>
    <xf numFmtId="0" fontId="22" fillId="33" borderId="67" xfId="0" applyFont="1" applyFill="1" applyBorder="1" applyAlignment="1" applyProtection="1">
      <alignment horizontal="center" vertical="center"/>
      <protection locked="0"/>
    </xf>
    <xf numFmtId="0" fontId="22" fillId="33" borderId="81" xfId="0" applyFont="1" applyFill="1" applyBorder="1" applyAlignment="1" applyProtection="1">
      <alignment horizontal="center" vertical="center"/>
      <protection locked="0"/>
    </xf>
    <xf numFmtId="0" fontId="25" fillId="37" borderId="82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0" borderId="72" xfId="0" applyFont="1" applyBorder="1" applyAlignment="1" applyProtection="1">
      <alignment horizontal="center" vertical="center" wrapText="1"/>
      <protection locked="0"/>
    </xf>
    <xf numFmtId="0" fontId="25" fillId="0" borderId="74" xfId="0" applyFont="1" applyBorder="1" applyAlignment="1" applyProtection="1">
      <alignment horizontal="center" vertical="center" wrapText="1"/>
      <protection locked="0"/>
    </xf>
    <xf numFmtId="0" fontId="22" fillId="33" borderId="14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16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56" xfId="0" applyFont="1" applyFill="1" applyBorder="1" applyAlignment="1" applyProtection="1">
      <alignment horizontal="center" vertical="center"/>
      <protection locked="0"/>
    </xf>
    <xf numFmtId="0" fontId="22" fillId="33" borderId="65" xfId="0" applyFont="1" applyFill="1" applyBorder="1" applyAlignment="1" applyProtection="1">
      <alignment horizontal="center" vertical="center" wrapText="1"/>
      <protection locked="0"/>
    </xf>
    <xf numFmtId="0" fontId="22" fillId="33" borderId="85" xfId="0" applyFont="1" applyFill="1" applyBorder="1" applyAlignment="1" applyProtection="1">
      <alignment horizontal="center" vertical="center" wrapText="1"/>
      <protection locked="0"/>
    </xf>
    <xf numFmtId="0" fontId="33" fillId="39" borderId="14" xfId="0" applyFont="1" applyFill="1" applyBorder="1" applyAlignment="1" applyProtection="1">
      <alignment horizontal="center" vertical="center" wrapText="1"/>
      <protection locked="0"/>
    </xf>
    <xf numFmtId="0" fontId="33" fillId="39" borderId="15" xfId="0" applyFont="1" applyFill="1" applyBorder="1" applyAlignment="1" applyProtection="1">
      <alignment horizontal="center" vertical="center" wrapText="1"/>
      <protection locked="0"/>
    </xf>
    <xf numFmtId="0" fontId="33" fillId="39" borderId="16" xfId="0" applyFont="1" applyFill="1" applyBorder="1" applyAlignment="1" applyProtection="1">
      <alignment horizontal="center" vertical="center" wrapText="1"/>
      <protection locked="0"/>
    </xf>
    <xf numFmtId="0" fontId="33" fillId="39" borderId="34" xfId="0" applyFont="1" applyFill="1" applyBorder="1" applyAlignment="1" applyProtection="1">
      <alignment horizontal="center" vertical="center" wrapText="1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33" fillId="39" borderId="67" xfId="0" applyFont="1" applyFill="1" applyBorder="1" applyAlignment="1" applyProtection="1">
      <alignment horizontal="center" vertical="center" wrapText="1"/>
      <protection locked="0"/>
    </xf>
    <xf numFmtId="0" fontId="22" fillId="40" borderId="65" xfId="0" applyFont="1" applyFill="1" applyBorder="1" applyAlignment="1" applyProtection="1">
      <alignment horizontal="center" vertical="center" wrapText="1"/>
      <protection locked="0"/>
    </xf>
    <xf numFmtId="0" fontId="22" fillId="40" borderId="85" xfId="0" applyFont="1" applyFill="1" applyBorder="1" applyAlignment="1" applyProtection="1">
      <alignment horizontal="center" vertical="center" wrapText="1"/>
      <protection locked="0"/>
    </xf>
    <xf numFmtId="0" fontId="22" fillId="33" borderId="65" xfId="0" applyFont="1" applyFill="1" applyBorder="1" applyAlignment="1" applyProtection="1">
      <alignment horizontal="center" vertical="center"/>
      <protection locked="0"/>
    </xf>
    <xf numFmtId="0" fontId="22" fillId="33" borderId="66" xfId="0" applyFont="1" applyFill="1" applyBorder="1" applyAlignment="1" applyProtection="1">
      <alignment horizontal="center" vertical="center"/>
      <protection locked="0"/>
    </xf>
    <xf numFmtId="0" fontId="22" fillId="33" borderId="76" xfId="0" applyFont="1" applyFill="1" applyBorder="1" applyAlignment="1" applyProtection="1">
      <alignment horizontal="center" vertical="center"/>
      <protection locked="0"/>
    </xf>
    <xf numFmtId="0" fontId="22" fillId="33" borderId="83" xfId="0" applyFont="1" applyFill="1" applyBorder="1" applyAlignment="1" applyProtection="1">
      <alignment horizontal="center" vertical="center"/>
      <protection locked="0"/>
    </xf>
    <xf numFmtId="0" fontId="1" fillId="0" borderId="72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9" fillId="34" borderId="8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9" fillId="35" borderId="8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résultats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V90"/>
  <sheetViews>
    <sheetView zoomScale="75" zoomScaleNormal="75" zoomScalePageLayoutView="0" workbookViewId="0" topLeftCell="A1">
      <selection activeCell="K19" sqref="K19:L30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79" t="s">
        <v>0</v>
      </c>
      <c r="B1" s="280"/>
      <c r="C1" s="102"/>
      <c r="D1" s="102"/>
      <c r="E1" s="102"/>
      <c r="F1" s="102"/>
      <c r="G1" s="102"/>
      <c r="H1" s="102"/>
      <c r="I1" s="103" t="s">
        <v>194</v>
      </c>
      <c r="J1" s="279" t="s">
        <v>0</v>
      </c>
      <c r="K1" s="280"/>
      <c r="L1" s="102"/>
      <c r="M1" s="102"/>
      <c r="N1" s="102"/>
      <c r="O1" s="102"/>
      <c r="Q1" s="185"/>
      <c r="R1" s="103" t="s">
        <v>206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189</v>
      </c>
      <c r="D5" s="112" t="s">
        <v>8</v>
      </c>
      <c r="E5" s="111" t="s">
        <v>215</v>
      </c>
      <c r="F5" s="171" t="s">
        <v>216</v>
      </c>
      <c r="G5" s="111" t="s">
        <v>75</v>
      </c>
      <c r="H5" s="171" t="s">
        <v>76</v>
      </c>
      <c r="J5" s="287" t="s">
        <v>82</v>
      </c>
      <c r="K5" s="288"/>
      <c r="L5" s="288"/>
      <c r="M5" s="288"/>
      <c r="N5" s="288"/>
      <c r="O5" s="288"/>
      <c r="P5" s="289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1">
        <v>181000</v>
      </c>
      <c r="B6" s="284" t="s">
        <v>265</v>
      </c>
      <c r="C6" s="284" t="s">
        <v>266</v>
      </c>
      <c r="D6" s="254">
        <v>40779</v>
      </c>
      <c r="E6" s="237">
        <v>534380</v>
      </c>
      <c r="F6" s="237">
        <v>6223570</v>
      </c>
      <c r="G6" s="237"/>
      <c r="H6" s="240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2"/>
      <c r="B7" s="285"/>
      <c r="C7" s="285"/>
      <c r="D7" s="255"/>
      <c r="E7" s="238"/>
      <c r="F7" s="238"/>
      <c r="G7" s="238"/>
      <c r="H7" s="241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3"/>
      <c r="B8" s="286"/>
      <c r="C8" s="286"/>
      <c r="D8" s="256"/>
      <c r="E8" s="239"/>
      <c r="F8" s="239"/>
      <c r="G8" s="239"/>
      <c r="H8" s="242"/>
      <c r="J8" s="122" t="s">
        <v>147</v>
      </c>
      <c r="K8" s="123" t="s">
        <v>196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84</v>
      </c>
      <c r="K9" s="129" t="s">
        <v>196</v>
      </c>
      <c r="L9" s="130"/>
      <c r="M9" s="130"/>
      <c r="N9" s="130"/>
      <c r="O9" s="191"/>
      <c r="P9" s="131"/>
    </row>
    <row r="10" spans="4:16" ht="12.75" customHeight="1">
      <c r="D10" s="110"/>
      <c r="E10" s="245" t="s">
        <v>159</v>
      </c>
      <c r="F10" s="246"/>
      <c r="G10" s="247"/>
      <c r="H10" s="110"/>
      <c r="I10" s="110"/>
      <c r="J10" s="128" t="s">
        <v>85</v>
      </c>
      <c r="K10" s="129" t="s">
        <v>197</v>
      </c>
      <c r="L10" s="130"/>
      <c r="M10" s="130"/>
      <c r="N10" s="130"/>
      <c r="O10" s="191"/>
      <c r="P10" s="131"/>
    </row>
    <row r="11" spans="4:19" ht="12.75" customHeight="1">
      <c r="D11" s="110"/>
      <c r="E11" s="248"/>
      <c r="F11" s="249"/>
      <c r="G11" s="250"/>
      <c r="H11" s="110"/>
      <c r="I11" s="110"/>
      <c r="J11" s="128" t="s">
        <v>87</v>
      </c>
      <c r="K11" s="129" t="s">
        <v>88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132</v>
      </c>
      <c r="C12" s="173">
        <v>52</v>
      </c>
      <c r="D12" s="110"/>
      <c r="E12" s="248"/>
      <c r="F12" s="249"/>
      <c r="G12" s="250"/>
      <c r="H12" s="110"/>
      <c r="I12" s="110"/>
      <c r="J12" s="128" t="s">
        <v>90</v>
      </c>
      <c r="K12" s="129" t="s">
        <v>91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312</v>
      </c>
      <c r="D13" s="110"/>
      <c r="E13" s="248"/>
      <c r="F13" s="249"/>
      <c r="G13" s="250"/>
      <c r="H13" s="110"/>
      <c r="I13" s="110"/>
      <c r="J13" s="128" t="s">
        <v>93</v>
      </c>
      <c r="K13" s="129" t="s">
        <v>148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48</v>
      </c>
      <c r="D14" s="110"/>
      <c r="E14" s="251"/>
      <c r="F14" s="252"/>
      <c r="G14" s="253"/>
      <c r="H14" s="110"/>
      <c r="I14" s="110"/>
      <c r="J14" s="128" t="s">
        <v>95</v>
      </c>
      <c r="K14" s="129" t="s">
        <v>96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14976</v>
      </c>
      <c r="D15" s="110"/>
      <c r="E15" s="158"/>
      <c r="F15" s="158"/>
      <c r="G15" s="158"/>
      <c r="H15" s="110"/>
      <c r="I15" s="110"/>
      <c r="J15" s="136" t="s">
        <v>98</v>
      </c>
      <c r="K15" s="137" t="s">
        <v>99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748.8000000000001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100</v>
      </c>
      <c r="O17" s="143" t="s">
        <v>100</v>
      </c>
      <c r="P17" s="143" t="s">
        <v>100</v>
      </c>
      <c r="Q17" s="143" t="s">
        <v>100</v>
      </c>
      <c r="R17" s="143" t="s">
        <v>100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208</v>
      </c>
      <c r="K18" s="163" t="s">
        <v>147</v>
      </c>
      <c r="L18" s="164" t="s">
        <v>84</v>
      </c>
      <c r="M18" s="164" t="s">
        <v>85</v>
      </c>
      <c r="N18" s="164" t="s">
        <v>87</v>
      </c>
      <c r="O18" s="164" t="s">
        <v>90</v>
      </c>
      <c r="P18" s="164" t="s">
        <v>93</v>
      </c>
      <c r="Q18" s="164" t="s">
        <v>95</v>
      </c>
      <c r="R18" s="165" t="s">
        <v>98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102</v>
      </c>
      <c r="K19" s="107" t="s">
        <v>186</v>
      </c>
      <c r="L19" s="107" t="s">
        <v>17</v>
      </c>
      <c r="M19" s="107" t="s">
        <v>267</v>
      </c>
      <c r="N19" s="193">
        <v>15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103</v>
      </c>
      <c r="K20" s="107" t="s">
        <v>226</v>
      </c>
      <c r="L20" s="107" t="s">
        <v>18</v>
      </c>
      <c r="M20" s="107" t="s">
        <v>267</v>
      </c>
      <c r="N20" s="193">
        <v>20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104</v>
      </c>
      <c r="K21" s="107" t="s">
        <v>183</v>
      </c>
      <c r="L21" s="107" t="s">
        <v>18</v>
      </c>
      <c r="M21" s="107" t="s">
        <v>267</v>
      </c>
      <c r="N21" s="193">
        <v>17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105</v>
      </c>
      <c r="K22" s="107" t="s">
        <v>186</v>
      </c>
      <c r="L22" s="107" t="s">
        <v>18</v>
      </c>
      <c r="M22" s="107" t="s">
        <v>267</v>
      </c>
      <c r="N22" s="193">
        <v>15</v>
      </c>
      <c r="O22" s="193"/>
      <c r="P22" s="193"/>
      <c r="Q22" s="193"/>
      <c r="R22" s="194"/>
      <c r="S22" s="104"/>
    </row>
    <row r="23" spans="1:19" ht="14.25" customHeight="1">
      <c r="A23" s="277" t="s">
        <v>2</v>
      </c>
      <c r="B23" s="278"/>
      <c r="C23" s="123" t="s">
        <v>198</v>
      </c>
      <c r="D23" s="123"/>
      <c r="E23" s="123"/>
      <c r="F23" s="196"/>
      <c r="J23" s="160" t="s">
        <v>106</v>
      </c>
      <c r="K23" s="107" t="s">
        <v>179</v>
      </c>
      <c r="L23" s="107" t="s">
        <v>16</v>
      </c>
      <c r="M23" s="107" t="s">
        <v>268</v>
      </c>
      <c r="N23" s="193">
        <v>20</v>
      </c>
      <c r="O23" s="193"/>
      <c r="P23" s="193"/>
      <c r="Q23" s="193"/>
      <c r="R23" s="194"/>
      <c r="S23" s="104"/>
    </row>
    <row r="24" spans="1:19" ht="14.25" customHeight="1">
      <c r="A24" s="243" t="s">
        <v>3</v>
      </c>
      <c r="B24" s="244"/>
      <c r="C24" s="129" t="s">
        <v>4</v>
      </c>
      <c r="D24" s="129"/>
      <c r="E24" s="129"/>
      <c r="F24" s="197"/>
      <c r="J24" s="160" t="s">
        <v>107</v>
      </c>
      <c r="K24" s="107" t="s">
        <v>180</v>
      </c>
      <c r="L24" s="107" t="s">
        <v>16</v>
      </c>
      <c r="M24" s="107" t="s">
        <v>268</v>
      </c>
      <c r="N24" s="193">
        <v>30</v>
      </c>
      <c r="O24" s="193"/>
      <c r="P24" s="193"/>
      <c r="Q24" s="193"/>
      <c r="R24" s="194"/>
      <c r="S24" s="104"/>
    </row>
    <row r="25" spans="1:19" ht="14.25" customHeight="1">
      <c r="A25" s="243" t="s">
        <v>6</v>
      </c>
      <c r="B25" s="244"/>
      <c r="C25" s="129" t="s">
        <v>192</v>
      </c>
      <c r="D25" s="129"/>
      <c r="E25" s="129"/>
      <c r="F25" s="197"/>
      <c r="J25" s="160" t="s">
        <v>108</v>
      </c>
      <c r="K25" s="107" t="s">
        <v>231</v>
      </c>
      <c r="L25" s="107" t="s">
        <v>16</v>
      </c>
      <c r="M25" s="107" t="s">
        <v>268</v>
      </c>
      <c r="N25" s="193">
        <v>50</v>
      </c>
      <c r="O25" s="193"/>
      <c r="P25" s="193"/>
      <c r="Q25" s="193"/>
      <c r="R25" s="194"/>
      <c r="S25" s="104"/>
    </row>
    <row r="26" spans="1:19" ht="14.25" customHeight="1">
      <c r="A26" s="243" t="s">
        <v>8</v>
      </c>
      <c r="B26" s="244"/>
      <c r="C26" s="129" t="s">
        <v>209</v>
      </c>
      <c r="D26" s="129"/>
      <c r="E26" s="129"/>
      <c r="F26" s="197"/>
      <c r="J26" s="160" t="s">
        <v>109</v>
      </c>
      <c r="K26" s="107" t="s">
        <v>184</v>
      </c>
      <c r="L26" s="107" t="s">
        <v>18</v>
      </c>
      <c r="M26" s="107" t="s">
        <v>268</v>
      </c>
      <c r="N26" s="193">
        <v>14</v>
      </c>
      <c r="O26" s="193"/>
      <c r="P26" s="193"/>
      <c r="Q26" s="193"/>
      <c r="R26" s="194"/>
      <c r="S26" s="104"/>
    </row>
    <row r="27" spans="1:19" ht="14.25" customHeight="1">
      <c r="A27" s="243" t="s">
        <v>215</v>
      </c>
      <c r="B27" s="244"/>
      <c r="C27" s="114" t="s">
        <v>220</v>
      </c>
      <c r="D27" s="114"/>
      <c r="E27" s="114"/>
      <c r="F27" s="197"/>
      <c r="J27" s="160" t="s">
        <v>110</v>
      </c>
      <c r="K27" s="107" t="s">
        <v>179</v>
      </c>
      <c r="L27" s="107" t="s">
        <v>17</v>
      </c>
      <c r="M27" s="107" t="s">
        <v>269</v>
      </c>
      <c r="N27" s="193">
        <v>20</v>
      </c>
      <c r="O27" s="193"/>
      <c r="P27" s="193"/>
      <c r="Q27" s="193"/>
      <c r="R27" s="194"/>
      <c r="S27" s="104"/>
    </row>
    <row r="28" spans="1:19" ht="14.25" customHeight="1">
      <c r="A28" s="243" t="s">
        <v>216</v>
      </c>
      <c r="B28" s="244"/>
      <c r="C28" s="114" t="s">
        <v>221</v>
      </c>
      <c r="D28" s="114"/>
      <c r="E28" s="114"/>
      <c r="F28" s="197"/>
      <c r="J28" s="160" t="s">
        <v>111</v>
      </c>
      <c r="K28" s="107" t="s">
        <v>180</v>
      </c>
      <c r="L28" s="107" t="s">
        <v>17</v>
      </c>
      <c r="M28" s="107" t="s">
        <v>269</v>
      </c>
      <c r="N28" s="193">
        <v>30</v>
      </c>
      <c r="O28" s="193"/>
      <c r="P28" s="193"/>
      <c r="Q28" s="193"/>
      <c r="R28" s="194"/>
      <c r="S28" s="104"/>
    </row>
    <row r="29" spans="1:18" ht="14.25" customHeight="1">
      <c r="A29" s="243" t="s">
        <v>75</v>
      </c>
      <c r="B29" s="244"/>
      <c r="C29" s="114" t="s">
        <v>199</v>
      </c>
      <c r="D29" s="114"/>
      <c r="E29" s="114"/>
      <c r="F29" s="197"/>
      <c r="J29" s="160" t="s">
        <v>112</v>
      </c>
      <c r="K29" s="107" t="s">
        <v>231</v>
      </c>
      <c r="L29" s="107" t="s">
        <v>17</v>
      </c>
      <c r="M29" s="107" t="s">
        <v>269</v>
      </c>
      <c r="N29" s="193">
        <v>25</v>
      </c>
      <c r="O29" s="193"/>
      <c r="P29" s="193"/>
      <c r="Q29" s="193"/>
      <c r="R29" s="194"/>
    </row>
    <row r="30" spans="1:18" ht="14.25" customHeight="1">
      <c r="A30" s="243" t="s">
        <v>76</v>
      </c>
      <c r="B30" s="244"/>
      <c r="C30" s="114" t="s">
        <v>200</v>
      </c>
      <c r="D30" s="114"/>
      <c r="E30" s="114"/>
      <c r="F30" s="197"/>
      <c r="J30" s="161" t="s">
        <v>113</v>
      </c>
      <c r="K30" s="159" t="s">
        <v>232</v>
      </c>
      <c r="L30" s="159" t="s">
        <v>18</v>
      </c>
      <c r="M30" s="159" t="s">
        <v>269</v>
      </c>
      <c r="N30" s="198">
        <v>18</v>
      </c>
      <c r="O30" s="198"/>
      <c r="P30" s="198"/>
      <c r="Q30" s="198"/>
      <c r="R30" s="199"/>
    </row>
    <row r="31" spans="1:6" ht="14.25" customHeight="1">
      <c r="A31" s="243" t="s">
        <v>132</v>
      </c>
      <c r="B31" s="244"/>
      <c r="C31" s="114" t="s">
        <v>201</v>
      </c>
      <c r="D31" s="114"/>
      <c r="E31" s="189"/>
      <c r="F31" s="197"/>
    </row>
    <row r="32" spans="1:14" ht="14.25" customHeight="1">
      <c r="A32" s="243" t="s">
        <v>9</v>
      </c>
      <c r="B32" s="244"/>
      <c r="C32" s="114" t="s">
        <v>202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203</v>
      </c>
      <c r="D33" s="129"/>
      <c r="E33" s="129"/>
      <c r="F33" s="197"/>
      <c r="L33" s="257" t="s">
        <v>86</v>
      </c>
      <c r="M33" s="258"/>
      <c r="N33" s="126" t="s">
        <v>14</v>
      </c>
      <c r="O33" s="126" t="s">
        <v>162</v>
      </c>
    </row>
    <row r="34" spans="1:15" ht="14.25" customHeight="1">
      <c r="A34" s="128" t="s">
        <v>11</v>
      </c>
      <c r="B34" s="215"/>
      <c r="C34" s="114" t="s">
        <v>204</v>
      </c>
      <c r="D34" s="129"/>
      <c r="E34" s="129"/>
      <c r="F34" s="197"/>
      <c r="L34" s="154" t="s">
        <v>89</v>
      </c>
      <c r="M34" s="155"/>
      <c r="N34" s="132" t="s">
        <v>18</v>
      </c>
      <c r="O34" s="132" t="s">
        <v>157</v>
      </c>
    </row>
    <row r="35" spans="1:15" ht="14.25" customHeight="1">
      <c r="A35" s="128" t="s">
        <v>12</v>
      </c>
      <c r="B35" s="215"/>
      <c r="C35" s="129" t="s">
        <v>222</v>
      </c>
      <c r="D35" s="129"/>
      <c r="E35" s="129"/>
      <c r="F35" s="197"/>
      <c r="L35" s="156" t="s">
        <v>92</v>
      </c>
      <c r="M35" s="157"/>
      <c r="N35" s="133" t="s">
        <v>17</v>
      </c>
      <c r="O35" s="133" t="s">
        <v>154</v>
      </c>
    </row>
    <row r="36" spans="1:15" ht="14.25" customHeight="1">
      <c r="A36" s="128" t="s">
        <v>212</v>
      </c>
      <c r="B36" s="215"/>
      <c r="C36" s="129" t="s">
        <v>224</v>
      </c>
      <c r="D36" s="129"/>
      <c r="E36" s="129"/>
      <c r="F36" s="197"/>
      <c r="L36" s="156" t="s">
        <v>94</v>
      </c>
      <c r="M36" s="157"/>
      <c r="N36" s="133" t="s">
        <v>16</v>
      </c>
      <c r="O36" s="133" t="s">
        <v>152</v>
      </c>
    </row>
    <row r="37" spans="1:15" ht="14.25" customHeight="1">
      <c r="A37" s="136" t="s">
        <v>169</v>
      </c>
      <c r="B37" s="216"/>
      <c r="C37" s="137" t="s">
        <v>170</v>
      </c>
      <c r="D37" s="192"/>
      <c r="E37" s="192"/>
      <c r="F37" s="201"/>
      <c r="L37" s="224" t="s">
        <v>97</v>
      </c>
      <c r="M37" s="223"/>
      <c r="N37" s="134" t="s">
        <v>15</v>
      </c>
      <c r="O37" s="134" t="s">
        <v>151</v>
      </c>
    </row>
    <row r="38" ht="14.25" customHeight="1"/>
    <row r="39" ht="14.25" customHeight="1"/>
    <row r="40" ht="14.25" customHeight="1" thickBot="1"/>
    <row r="41" spans="1:17" ht="14.25" customHeight="1" thickBot="1">
      <c r="A41" s="279" t="s">
        <v>0</v>
      </c>
      <c r="B41" s="280"/>
      <c r="C41" s="102"/>
      <c r="D41" s="102"/>
      <c r="E41" s="102"/>
      <c r="F41" s="102"/>
      <c r="G41" s="103" t="s">
        <v>195</v>
      </c>
      <c r="H41" s="279" t="s">
        <v>0</v>
      </c>
      <c r="I41" s="280"/>
      <c r="J41" s="102"/>
      <c r="K41" s="102"/>
      <c r="L41" s="102"/>
      <c r="M41" s="102"/>
      <c r="Q41" s="103" t="s">
        <v>205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65" t="s">
        <v>13</v>
      </c>
      <c r="I45" s="266"/>
      <c r="J45" s="266"/>
      <c r="K45" s="267"/>
      <c r="L45" s="267"/>
      <c r="M45" s="267"/>
      <c r="N45" s="267"/>
      <c r="O45" s="267"/>
      <c r="P45" s="268"/>
    </row>
    <row r="46" spans="8:16" ht="12" thickBot="1">
      <c r="H46" s="217" t="s">
        <v>14</v>
      </c>
      <c r="I46" s="261" t="s">
        <v>15</v>
      </c>
      <c r="J46" s="262"/>
      <c r="K46" s="269" t="s">
        <v>16</v>
      </c>
      <c r="L46" s="270"/>
      <c r="M46" s="273" t="s">
        <v>17</v>
      </c>
      <c r="N46" s="274"/>
      <c r="O46" s="294" t="s">
        <v>18</v>
      </c>
      <c r="P46" s="270"/>
    </row>
    <row r="47" spans="1:16" ht="12.75" customHeight="1">
      <c r="A47" s="305" t="s">
        <v>144</v>
      </c>
      <c r="B47" s="306"/>
      <c r="C47" s="306"/>
      <c r="D47" s="306"/>
      <c r="E47" s="306"/>
      <c r="F47" s="306"/>
      <c r="G47" s="307"/>
      <c r="H47" s="263" t="s">
        <v>19</v>
      </c>
      <c r="I47" s="259" t="s">
        <v>223</v>
      </c>
      <c r="J47" s="260"/>
      <c r="K47" s="271" t="s">
        <v>153</v>
      </c>
      <c r="L47" s="272"/>
      <c r="M47" s="293" t="s">
        <v>155</v>
      </c>
      <c r="N47" s="272"/>
      <c r="O47" s="293" t="s">
        <v>156</v>
      </c>
      <c r="P47" s="272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264"/>
      <c r="I48" s="290" t="s">
        <v>151</v>
      </c>
      <c r="J48" s="291"/>
      <c r="K48" s="292" t="s">
        <v>152</v>
      </c>
      <c r="L48" s="276"/>
      <c r="M48" s="275" t="s">
        <v>154</v>
      </c>
      <c r="N48" s="276"/>
      <c r="O48" s="275" t="s">
        <v>157</v>
      </c>
      <c r="P48" s="276"/>
    </row>
    <row r="49" spans="1:17" s="202" customFormat="1" ht="13.5" customHeight="1">
      <c r="A49" s="313" t="s">
        <v>146</v>
      </c>
      <c r="B49" s="297" t="s">
        <v>145</v>
      </c>
      <c r="C49" s="298" t="s">
        <v>14</v>
      </c>
      <c r="D49" s="300" t="s">
        <v>20</v>
      </c>
      <c r="E49" s="303" t="s">
        <v>211</v>
      </c>
      <c r="F49" s="303" t="s">
        <v>248</v>
      </c>
      <c r="G49" s="303" t="s">
        <v>213</v>
      </c>
      <c r="H49" s="221"/>
      <c r="I49" s="301" t="s">
        <v>207</v>
      </c>
      <c r="J49" s="301" t="s">
        <v>150</v>
      </c>
      <c r="K49" s="316" t="s">
        <v>207</v>
      </c>
      <c r="L49" s="315" t="s">
        <v>150</v>
      </c>
      <c r="M49" s="316" t="s">
        <v>207</v>
      </c>
      <c r="N49" s="315" t="s">
        <v>150</v>
      </c>
      <c r="O49" s="316" t="s">
        <v>207</v>
      </c>
      <c r="P49" s="315" t="s">
        <v>150</v>
      </c>
      <c r="Q49" s="311" t="s">
        <v>21</v>
      </c>
    </row>
    <row r="50" spans="1:17" s="202" customFormat="1" ht="13.5" customHeight="1" thickBot="1">
      <c r="A50" s="314"/>
      <c r="B50" s="290"/>
      <c r="C50" s="299"/>
      <c r="D50" s="291"/>
      <c r="E50" s="304"/>
      <c r="F50" s="304"/>
      <c r="G50" s="304"/>
      <c r="H50" s="222"/>
      <c r="I50" s="302"/>
      <c r="J50" s="302"/>
      <c r="K50" s="275"/>
      <c r="L50" s="276"/>
      <c r="M50" s="275"/>
      <c r="N50" s="276"/>
      <c r="O50" s="275"/>
      <c r="P50" s="276"/>
      <c r="Q50" s="312"/>
    </row>
    <row r="51" spans="1:17" ht="11.25">
      <c r="A51" s="181" t="s">
        <v>22</v>
      </c>
      <c r="B51" s="145" t="s">
        <v>22</v>
      </c>
      <c r="C51" s="146" t="s">
        <v>186</v>
      </c>
      <c r="D51" s="147">
        <v>11</v>
      </c>
      <c r="E51" s="147">
        <v>1</v>
      </c>
      <c r="F51" s="203" t="s">
        <v>270</v>
      </c>
      <c r="G51" s="204"/>
      <c r="H51" s="222"/>
      <c r="I51" s="204"/>
      <c r="J51" s="204"/>
      <c r="K51" s="205"/>
      <c r="L51" s="206"/>
      <c r="M51" s="205">
        <v>1</v>
      </c>
      <c r="N51" s="206">
        <v>50</v>
      </c>
      <c r="O51" s="205">
        <v>1</v>
      </c>
      <c r="P51" s="206">
        <v>50</v>
      </c>
      <c r="Q51" s="204">
        <f>I51+K51+M51+O51</f>
        <v>2</v>
      </c>
    </row>
    <row r="52" spans="1:17" ht="11.25">
      <c r="A52" s="182" t="s">
        <v>24</v>
      </c>
      <c r="B52" s="148" t="s">
        <v>23</v>
      </c>
      <c r="C52" s="149" t="s">
        <v>179</v>
      </c>
      <c r="D52" s="150">
        <v>10</v>
      </c>
      <c r="E52" s="150">
        <v>20</v>
      </c>
      <c r="F52" s="207" t="s">
        <v>271</v>
      </c>
      <c r="G52" s="208">
        <v>1</v>
      </c>
      <c r="H52" s="222"/>
      <c r="I52" s="208"/>
      <c r="J52" s="208"/>
      <c r="K52" s="209">
        <v>1</v>
      </c>
      <c r="L52" s="210">
        <v>50</v>
      </c>
      <c r="M52" s="209">
        <v>1</v>
      </c>
      <c r="N52" s="210">
        <v>50</v>
      </c>
      <c r="O52" s="209"/>
      <c r="P52" s="210"/>
      <c r="Q52" s="208">
        <f aca="true" t="shared" si="0" ref="Q52:Q62">I52+K52+M52+O52</f>
        <v>2</v>
      </c>
    </row>
    <row r="53" spans="1:17" ht="22.5">
      <c r="A53" s="182" t="s">
        <v>225</v>
      </c>
      <c r="B53" s="148" t="s">
        <v>236</v>
      </c>
      <c r="C53" s="149" t="s">
        <v>226</v>
      </c>
      <c r="D53" s="150">
        <v>9</v>
      </c>
      <c r="E53" s="150">
        <v>1</v>
      </c>
      <c r="F53" s="207" t="s">
        <v>270</v>
      </c>
      <c r="G53" s="208"/>
      <c r="H53" s="222"/>
      <c r="I53" s="208"/>
      <c r="J53" s="208"/>
      <c r="K53" s="209"/>
      <c r="L53" s="210"/>
      <c r="M53" s="209"/>
      <c r="N53" s="210"/>
      <c r="O53" s="209">
        <v>1</v>
      </c>
      <c r="P53" s="210">
        <v>100</v>
      </c>
      <c r="Q53" s="208">
        <f t="shared" si="0"/>
        <v>1</v>
      </c>
    </row>
    <row r="54" spans="1:17" ht="22.5">
      <c r="A54" s="182" t="s">
        <v>227</v>
      </c>
      <c r="B54" s="148" t="s">
        <v>233</v>
      </c>
      <c r="C54" s="225" t="s">
        <v>230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>
        <f t="shared" si="0"/>
        <v>0</v>
      </c>
    </row>
    <row r="55" spans="1:17" ht="33.75">
      <c r="A55" s="182" t="s">
        <v>27</v>
      </c>
      <c r="B55" s="148" t="s">
        <v>26</v>
      </c>
      <c r="C55" s="225" t="s">
        <v>180</v>
      </c>
      <c r="D55" s="150">
        <v>7</v>
      </c>
      <c r="E55" s="150">
        <v>29</v>
      </c>
      <c r="F55" s="207" t="s">
        <v>271</v>
      </c>
      <c r="G55" s="208">
        <v>2</v>
      </c>
      <c r="H55" s="222"/>
      <c r="I55" s="208"/>
      <c r="J55" s="208"/>
      <c r="K55" s="209">
        <v>1</v>
      </c>
      <c r="L55" s="210">
        <v>50</v>
      </c>
      <c r="M55" s="209">
        <v>1</v>
      </c>
      <c r="N55" s="210">
        <v>50</v>
      </c>
      <c r="O55" s="209"/>
      <c r="P55" s="210"/>
      <c r="Q55" s="208">
        <f t="shared" si="0"/>
        <v>2</v>
      </c>
    </row>
    <row r="56" spans="1:17" ht="33.75">
      <c r="A56" s="182" t="s">
        <v>25</v>
      </c>
      <c r="B56" s="148" t="s">
        <v>234</v>
      </c>
      <c r="C56" s="225" t="s">
        <v>231</v>
      </c>
      <c r="D56" s="150">
        <v>6</v>
      </c>
      <c r="E56" s="150">
        <v>20</v>
      </c>
      <c r="F56" s="207" t="s">
        <v>271</v>
      </c>
      <c r="G56" s="208">
        <v>1</v>
      </c>
      <c r="H56" s="222"/>
      <c r="I56" s="208"/>
      <c r="J56" s="208"/>
      <c r="K56" s="209">
        <v>1</v>
      </c>
      <c r="L56" s="210">
        <v>50</v>
      </c>
      <c r="M56" s="209">
        <v>1</v>
      </c>
      <c r="N56" s="210">
        <v>50</v>
      </c>
      <c r="O56" s="209"/>
      <c r="P56" s="210"/>
      <c r="Q56" s="208">
        <f t="shared" si="0"/>
        <v>2</v>
      </c>
    </row>
    <row r="57" spans="1:17" ht="22.5">
      <c r="A57" s="182" t="s">
        <v>28</v>
      </c>
      <c r="B57" s="148" t="s">
        <v>164</v>
      </c>
      <c r="C57" s="149" t="s">
        <v>181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>
        <f t="shared" si="0"/>
        <v>0</v>
      </c>
    </row>
    <row r="58" spans="1:17" ht="22.5">
      <c r="A58" s="182" t="s">
        <v>30</v>
      </c>
      <c r="B58" s="148" t="s">
        <v>29</v>
      </c>
      <c r="C58" s="149" t="s">
        <v>182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>
        <f t="shared" si="0"/>
        <v>0</v>
      </c>
    </row>
    <row r="59" spans="1:17" ht="22.5">
      <c r="A59" s="182" t="s">
        <v>228</v>
      </c>
      <c r="B59" s="148" t="s">
        <v>165</v>
      </c>
      <c r="C59" s="149" t="s">
        <v>183</v>
      </c>
      <c r="D59" s="150">
        <v>3</v>
      </c>
      <c r="E59" s="150">
        <v>1</v>
      </c>
      <c r="F59" s="207" t="s">
        <v>270</v>
      </c>
      <c r="G59" s="208"/>
      <c r="H59" s="222"/>
      <c r="I59" s="208"/>
      <c r="J59" s="208"/>
      <c r="K59" s="209"/>
      <c r="L59" s="210"/>
      <c r="M59" s="209"/>
      <c r="N59" s="210"/>
      <c r="O59" s="209">
        <v>1</v>
      </c>
      <c r="P59" s="210">
        <v>100</v>
      </c>
      <c r="Q59" s="208">
        <f t="shared" si="0"/>
        <v>1</v>
      </c>
    </row>
    <row r="60" spans="1:17" ht="11.25">
      <c r="A60" s="182" t="s">
        <v>229</v>
      </c>
      <c r="B60" s="148" t="s">
        <v>31</v>
      </c>
      <c r="C60" s="149" t="s">
        <v>184</v>
      </c>
      <c r="D60" s="150">
        <v>2</v>
      </c>
      <c r="E60" s="150">
        <v>10</v>
      </c>
      <c r="F60" s="207" t="s">
        <v>271</v>
      </c>
      <c r="G60" s="208">
        <v>1</v>
      </c>
      <c r="H60" s="222"/>
      <c r="I60" s="208"/>
      <c r="J60" s="208"/>
      <c r="K60" s="209"/>
      <c r="L60" s="210"/>
      <c r="M60" s="209"/>
      <c r="N60" s="210"/>
      <c r="O60" s="209">
        <v>1</v>
      </c>
      <c r="P60" s="210">
        <v>100</v>
      </c>
      <c r="Q60" s="208">
        <f t="shared" si="0"/>
        <v>1</v>
      </c>
    </row>
    <row r="61" spans="1:17" ht="11.25">
      <c r="A61" s="182" t="s">
        <v>142</v>
      </c>
      <c r="B61" s="148" t="s">
        <v>142</v>
      </c>
      <c r="C61" s="149" t="s">
        <v>185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>
        <f t="shared" si="0"/>
        <v>0</v>
      </c>
    </row>
    <row r="62" spans="1:17" ht="45.75" thickBot="1">
      <c r="A62" s="183" t="s">
        <v>143</v>
      </c>
      <c r="B62" s="151" t="s">
        <v>235</v>
      </c>
      <c r="C62" s="229" t="s">
        <v>232</v>
      </c>
      <c r="D62" s="152">
        <v>0</v>
      </c>
      <c r="E62" s="152">
        <v>18</v>
      </c>
      <c r="F62" s="211" t="s">
        <v>271</v>
      </c>
      <c r="G62" s="212">
        <v>1</v>
      </c>
      <c r="H62" s="222"/>
      <c r="I62" s="212"/>
      <c r="J62" s="212"/>
      <c r="K62" s="213"/>
      <c r="L62" s="214"/>
      <c r="M62" s="213"/>
      <c r="N62" s="214"/>
      <c r="O62" s="213">
        <v>1</v>
      </c>
      <c r="P62" s="214">
        <v>100</v>
      </c>
      <c r="Q62" s="212">
        <f t="shared" si="0"/>
        <v>1</v>
      </c>
    </row>
    <row r="63" spans="8:16" ht="27.75" customHeight="1" thickBot="1">
      <c r="H63" s="220" t="s">
        <v>21</v>
      </c>
      <c r="I63" s="295">
        <f>SUM(I51:I62)</f>
        <v>0</v>
      </c>
      <c r="J63" s="296"/>
      <c r="K63" s="295">
        <f>SUM(K51:K62)</f>
        <v>3</v>
      </c>
      <c r="L63" s="296"/>
      <c r="M63" s="295">
        <f>SUM(M51:M62)</f>
        <v>4</v>
      </c>
      <c r="N63" s="296"/>
      <c r="O63" s="295">
        <f>SUM(O51:O62)</f>
        <v>5</v>
      </c>
      <c r="P63" s="296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I48:J48"/>
    <mergeCell ref="K48:L48"/>
    <mergeCell ref="M47:N47"/>
    <mergeCell ref="O46:P46"/>
    <mergeCell ref="O47:P47"/>
    <mergeCell ref="M63:N63"/>
    <mergeCell ref="O63:P63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D6:D8"/>
    <mergeCell ref="E6:E8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Y364"/>
  <sheetViews>
    <sheetView tabSelected="1" zoomScale="75" zoomScaleNormal="75" zoomScalePageLayoutView="0" workbookViewId="0" topLeftCell="A43">
      <selection activeCell="D66" sqref="D66:E7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32</v>
      </c>
      <c r="B1" s="318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187</v>
      </c>
      <c r="W1" s="19" t="s">
        <v>37</v>
      </c>
      <c r="X1" s="19" t="s">
        <v>259</v>
      </c>
      <c r="Y1" s="20" t="s">
        <v>263</v>
      </c>
    </row>
    <row r="2" spans="1:25" s="5" customFormat="1" ht="12">
      <c r="A2" s="325"/>
      <c r="B2" s="325"/>
      <c r="C2" s="325"/>
      <c r="D2" s="21"/>
      <c r="E2" s="21"/>
      <c r="R2" s="84" t="s">
        <v>214</v>
      </c>
      <c r="S2" s="8" t="s">
        <v>214</v>
      </c>
      <c r="T2" s="8">
        <v>0</v>
      </c>
      <c r="U2" s="8" t="s">
        <v>135</v>
      </c>
      <c r="V2" s="22" t="s">
        <v>186</v>
      </c>
      <c r="W2" s="22" t="s">
        <v>17</v>
      </c>
      <c r="X2" s="8" t="s">
        <v>253</v>
      </c>
      <c r="Y2" s="85" t="s">
        <v>243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84" t="s">
        <v>137</v>
      </c>
      <c r="S3" s="8" t="s">
        <v>136</v>
      </c>
      <c r="T3" s="22">
        <v>1</v>
      </c>
      <c r="U3" s="8" t="s">
        <v>249</v>
      </c>
      <c r="V3" s="22" t="s">
        <v>179</v>
      </c>
      <c r="W3" s="22" t="s">
        <v>16</v>
      </c>
      <c r="X3" s="22" t="s">
        <v>254</v>
      </c>
      <c r="Y3" s="23" t="s">
        <v>244</v>
      </c>
    </row>
    <row r="4" spans="1:25" s="5" customFormat="1" ht="12.75">
      <c r="A4" s="24" t="s">
        <v>33</v>
      </c>
      <c r="B4" s="7" t="s">
        <v>43</v>
      </c>
      <c r="C4" s="25"/>
      <c r="D4" s="25"/>
      <c r="E4" s="97"/>
      <c r="F4" s="320" t="s">
        <v>171</v>
      </c>
      <c r="R4" s="99" t="s">
        <v>38</v>
      </c>
      <c r="S4" s="100" t="s">
        <v>39</v>
      </c>
      <c r="T4" s="22">
        <v>2</v>
      </c>
      <c r="U4" s="100" t="s">
        <v>40</v>
      </c>
      <c r="V4" s="22" t="s">
        <v>226</v>
      </c>
      <c r="W4" s="22" t="s">
        <v>251</v>
      </c>
      <c r="X4" s="22" t="s">
        <v>255</v>
      </c>
      <c r="Y4" s="23" t="s">
        <v>245</v>
      </c>
    </row>
    <row r="5" spans="1:25" s="5" customFormat="1" ht="12.75">
      <c r="A5" s="28" t="s">
        <v>2</v>
      </c>
      <c r="B5" s="2" t="s">
        <v>134</v>
      </c>
      <c r="C5" s="3"/>
      <c r="D5" s="3"/>
      <c r="E5" s="96"/>
      <c r="F5" s="321"/>
      <c r="G5" s="27"/>
      <c r="R5" s="99" t="s">
        <v>41</v>
      </c>
      <c r="S5" s="100" t="s">
        <v>42</v>
      </c>
      <c r="T5" s="22">
        <v>3</v>
      </c>
      <c r="U5" s="22"/>
      <c r="V5" s="22" t="s">
        <v>230</v>
      </c>
      <c r="W5" s="22" t="s">
        <v>18</v>
      </c>
      <c r="X5" s="8"/>
      <c r="Y5" s="85" t="s">
        <v>246</v>
      </c>
    </row>
    <row r="6" spans="1:25" s="5" customFormat="1" ht="12.75">
      <c r="A6" s="28" t="s">
        <v>3</v>
      </c>
      <c r="B6" s="9" t="s">
        <v>4</v>
      </c>
      <c r="C6" s="3"/>
      <c r="D6" s="3"/>
      <c r="E6" s="96"/>
      <c r="F6" s="321"/>
      <c r="G6" s="27"/>
      <c r="R6" s="99" t="s">
        <v>44</v>
      </c>
      <c r="S6" s="100" t="s">
        <v>45</v>
      </c>
      <c r="T6" s="22">
        <v>4</v>
      </c>
      <c r="U6" s="22"/>
      <c r="V6" s="22" t="s">
        <v>180</v>
      </c>
      <c r="W6" s="22"/>
      <c r="X6" s="22"/>
      <c r="Y6" s="23"/>
    </row>
    <row r="7" spans="1:25" s="5" customFormat="1" ht="12.75" customHeight="1">
      <c r="A7" s="28" t="s">
        <v>6</v>
      </c>
      <c r="B7" s="9" t="s">
        <v>7</v>
      </c>
      <c r="C7" s="3"/>
      <c r="D7" s="3"/>
      <c r="E7" s="96"/>
      <c r="F7" s="321"/>
      <c r="G7" s="27"/>
      <c r="H7" s="245" t="s">
        <v>241</v>
      </c>
      <c r="I7" s="246"/>
      <c r="R7" s="99" t="s">
        <v>46</v>
      </c>
      <c r="S7" s="100" t="s">
        <v>47</v>
      </c>
      <c r="T7" s="22">
        <v>5</v>
      </c>
      <c r="U7" s="22"/>
      <c r="V7" s="22" t="s">
        <v>231</v>
      </c>
      <c r="W7" s="22"/>
      <c r="X7" s="22"/>
      <c r="Y7" s="23"/>
    </row>
    <row r="8" spans="1:25" s="5" customFormat="1" ht="12.75" customHeight="1">
      <c r="A8" s="28" t="s">
        <v>51</v>
      </c>
      <c r="B8" s="9" t="s">
        <v>52</v>
      </c>
      <c r="C8" s="3"/>
      <c r="D8" s="3"/>
      <c r="E8" s="96"/>
      <c r="F8" s="321"/>
      <c r="G8" s="27"/>
      <c r="H8" s="248"/>
      <c r="I8" s="249"/>
      <c r="R8" s="99" t="s">
        <v>48</v>
      </c>
      <c r="S8" s="100" t="s">
        <v>49</v>
      </c>
      <c r="T8" s="22"/>
      <c r="U8" s="22"/>
      <c r="V8" s="22" t="s">
        <v>181</v>
      </c>
      <c r="W8" s="22"/>
      <c r="X8" s="22"/>
      <c r="Y8" s="23"/>
    </row>
    <row r="9" spans="1:25" s="5" customFormat="1" ht="12.75" customHeight="1">
      <c r="A9" s="28" t="s">
        <v>54</v>
      </c>
      <c r="B9" s="9" t="s">
        <v>55</v>
      </c>
      <c r="C9" s="3"/>
      <c r="D9" s="3"/>
      <c r="E9" s="96"/>
      <c r="F9" s="321"/>
      <c r="G9" s="27"/>
      <c r="H9" s="248"/>
      <c r="I9" s="249"/>
      <c r="R9" s="99" t="s">
        <v>50</v>
      </c>
      <c r="S9" s="22"/>
      <c r="T9" s="22"/>
      <c r="U9" s="22"/>
      <c r="V9" s="22" t="s">
        <v>182</v>
      </c>
      <c r="W9" s="22"/>
      <c r="X9" s="22"/>
      <c r="Y9" s="23"/>
    </row>
    <row r="10" spans="1:25" s="5" customFormat="1" ht="12.75" customHeight="1">
      <c r="A10" s="28" t="s">
        <v>57</v>
      </c>
      <c r="B10" s="9" t="s">
        <v>133</v>
      </c>
      <c r="C10" s="3"/>
      <c r="D10" s="3"/>
      <c r="E10" s="96"/>
      <c r="F10" s="321"/>
      <c r="G10" s="27"/>
      <c r="H10" s="248"/>
      <c r="I10" s="249"/>
      <c r="R10" s="99" t="s">
        <v>53</v>
      </c>
      <c r="S10" s="22"/>
      <c r="T10" s="22"/>
      <c r="U10" s="22"/>
      <c r="V10" s="22" t="s">
        <v>183</v>
      </c>
      <c r="W10" s="22"/>
      <c r="X10" s="22"/>
      <c r="Y10" s="23"/>
    </row>
    <row r="11" spans="1:25" s="5" customFormat="1" ht="12.75" customHeight="1">
      <c r="A11" s="28" t="s">
        <v>59</v>
      </c>
      <c r="B11" s="9" t="s">
        <v>133</v>
      </c>
      <c r="C11" s="3"/>
      <c r="D11" s="3"/>
      <c r="E11" s="96"/>
      <c r="F11" s="321"/>
      <c r="G11" s="27"/>
      <c r="H11" s="251"/>
      <c r="I11" s="252"/>
      <c r="R11" s="99" t="s">
        <v>56</v>
      </c>
      <c r="S11" s="22"/>
      <c r="T11" s="22"/>
      <c r="U11" s="22"/>
      <c r="V11" s="22" t="s">
        <v>184</v>
      </c>
      <c r="W11" s="22"/>
      <c r="X11" s="22"/>
      <c r="Y11" s="23"/>
    </row>
    <row r="12" spans="1:25" s="5" customFormat="1" ht="12.75">
      <c r="A12" s="28" t="s">
        <v>61</v>
      </c>
      <c r="B12" s="9" t="s">
        <v>78</v>
      </c>
      <c r="C12" s="3"/>
      <c r="D12" s="3"/>
      <c r="E12" s="96"/>
      <c r="F12" s="321"/>
      <c r="G12" s="27"/>
      <c r="H12" s="228"/>
      <c r="I12" s="228"/>
      <c r="R12" s="99" t="s">
        <v>58</v>
      </c>
      <c r="S12" s="22"/>
      <c r="T12" s="22"/>
      <c r="U12" s="22"/>
      <c r="V12" s="22" t="s">
        <v>185</v>
      </c>
      <c r="W12" s="22"/>
      <c r="X12" s="22"/>
      <c r="Y12" s="23"/>
    </row>
    <row r="13" spans="1:25" s="5" customFormat="1" ht="12.75">
      <c r="A13" s="30" t="s">
        <v>63</v>
      </c>
      <c r="B13" s="17" t="s">
        <v>64</v>
      </c>
      <c r="C13" s="31"/>
      <c r="D13" s="31"/>
      <c r="E13" s="98"/>
      <c r="F13" s="322"/>
      <c r="G13" s="27"/>
      <c r="R13" s="99" t="s">
        <v>60</v>
      </c>
      <c r="S13" s="22"/>
      <c r="T13" s="22"/>
      <c r="U13" s="22"/>
      <c r="V13" s="22" t="s">
        <v>232</v>
      </c>
      <c r="W13" s="22"/>
      <c r="X13" s="22"/>
      <c r="Y13" s="23"/>
    </row>
    <row r="14" spans="1:25" s="5" customFormat="1" ht="12.75">
      <c r="A14" s="28" t="s">
        <v>215</v>
      </c>
      <c r="B14" s="9" t="s">
        <v>217</v>
      </c>
      <c r="C14" s="3"/>
      <c r="D14" s="3"/>
      <c r="E14" s="96"/>
      <c r="F14" s="320" t="s">
        <v>188</v>
      </c>
      <c r="G14" s="27"/>
      <c r="R14" s="99" t="s">
        <v>62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216</v>
      </c>
      <c r="B15" s="9" t="s">
        <v>218</v>
      </c>
      <c r="C15" s="3"/>
      <c r="D15" s="3"/>
      <c r="E15" s="96"/>
      <c r="F15" s="321"/>
      <c r="G15" s="27"/>
      <c r="R15" s="99" t="s">
        <v>65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75</v>
      </c>
      <c r="B16" s="9" t="s">
        <v>166</v>
      </c>
      <c r="C16" s="3"/>
      <c r="D16" s="3"/>
      <c r="E16" s="93"/>
      <c r="F16" s="321"/>
      <c r="G16" s="27"/>
      <c r="R16" s="99" t="s">
        <v>66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76</v>
      </c>
      <c r="B17" s="9" t="s">
        <v>167</v>
      </c>
      <c r="C17" s="3"/>
      <c r="D17" s="3"/>
      <c r="E17" s="93"/>
      <c r="F17" s="321"/>
      <c r="G17" s="27"/>
      <c r="R17" s="99" t="s">
        <v>67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160</v>
      </c>
      <c r="B18" s="2" t="s">
        <v>168</v>
      </c>
      <c r="C18" s="3"/>
      <c r="D18" s="3"/>
      <c r="E18" s="93"/>
      <c r="F18" s="321"/>
      <c r="G18" s="27"/>
      <c r="R18" s="99" t="s">
        <v>68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77</v>
      </c>
      <c r="B19" s="17" t="s">
        <v>219</v>
      </c>
      <c r="C19" s="31"/>
      <c r="D19" s="31"/>
      <c r="E19" s="94"/>
      <c r="F19" s="322"/>
      <c r="G19" s="27"/>
      <c r="R19" s="99" t="s">
        <v>69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70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51</v>
      </c>
      <c r="F22" s="11" t="s">
        <v>54</v>
      </c>
      <c r="G22" s="11" t="s">
        <v>57</v>
      </c>
      <c r="H22" s="11" t="s">
        <v>59</v>
      </c>
      <c r="I22" s="11" t="s">
        <v>61</v>
      </c>
      <c r="J22" s="11" t="s">
        <v>63</v>
      </c>
      <c r="K22" s="11" t="s">
        <v>215</v>
      </c>
      <c r="L22" s="11" t="s">
        <v>216</v>
      </c>
      <c r="M22" s="11" t="s">
        <v>75</v>
      </c>
      <c r="N22" s="11" t="s">
        <v>76</v>
      </c>
      <c r="O22" s="11" t="s">
        <v>160</v>
      </c>
      <c r="P22" s="11" t="s">
        <v>77</v>
      </c>
      <c r="R22" s="99" t="s">
        <v>72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/>
      <c r="B23" s="16">
        <v>5181000</v>
      </c>
      <c r="C23" s="16" t="s">
        <v>265</v>
      </c>
      <c r="D23" s="16" t="s">
        <v>266</v>
      </c>
      <c r="E23" s="16" t="s">
        <v>266</v>
      </c>
      <c r="F23" s="35">
        <v>31372</v>
      </c>
      <c r="G23" s="16">
        <v>524136.6936</v>
      </c>
      <c r="H23" s="16">
        <v>6224093.6754</v>
      </c>
      <c r="I23" s="16"/>
      <c r="J23" s="16"/>
      <c r="K23" s="55">
        <v>534380</v>
      </c>
      <c r="L23" s="55">
        <v>6223570</v>
      </c>
      <c r="M23" s="55"/>
      <c r="N23" s="55"/>
      <c r="O23" s="55">
        <v>52</v>
      </c>
      <c r="P23" s="55">
        <v>312</v>
      </c>
      <c r="R23" s="99" t="s">
        <v>73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74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317" t="s">
        <v>193</v>
      </c>
      <c r="B25" s="323"/>
      <c r="C25" s="318"/>
      <c r="D25" s="1"/>
      <c r="E25" s="1"/>
      <c r="F25" s="38"/>
      <c r="R25" s="88" t="s">
        <v>138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139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140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2</v>
      </c>
      <c r="B28" s="7" t="s">
        <v>247</v>
      </c>
      <c r="C28" s="25"/>
      <c r="D28" s="25"/>
      <c r="E28" s="26"/>
      <c r="H28" s="39"/>
      <c r="I28" s="39"/>
      <c r="R28" s="89" t="s">
        <v>141</v>
      </c>
      <c r="S28" s="90"/>
      <c r="T28" s="90"/>
      <c r="U28" s="90"/>
      <c r="V28" s="90"/>
      <c r="W28" s="90"/>
      <c r="X28" s="233"/>
      <c r="Y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189</v>
      </c>
      <c r="B30" s="9" t="s">
        <v>190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191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161</v>
      </c>
      <c r="B32" s="95" t="s">
        <v>158</v>
      </c>
      <c r="C32" s="31"/>
      <c r="D32" s="31"/>
      <c r="E32" s="32"/>
      <c r="G32" s="317" t="s">
        <v>149</v>
      </c>
      <c r="H32" s="323"/>
      <c r="I32" s="323"/>
      <c r="J32" s="3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79</v>
      </c>
      <c r="I35" s="48" t="s">
        <v>80</v>
      </c>
      <c r="J35" s="234"/>
      <c r="U35" s="6"/>
    </row>
    <row r="36" spans="6:21" ht="12.75">
      <c r="F36" s="27"/>
      <c r="G36" s="27"/>
      <c r="H36" s="47" t="s">
        <v>242</v>
      </c>
      <c r="I36" s="48" t="s">
        <v>264</v>
      </c>
      <c r="J36" s="48"/>
      <c r="K36" s="235"/>
      <c r="L36" s="236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I37" s="69" t="s">
        <v>100</v>
      </c>
      <c r="R37" s="101"/>
      <c r="S37" s="101"/>
      <c r="T37" s="6"/>
      <c r="U37" s="6"/>
    </row>
    <row r="38" spans="1:21" ht="12.75">
      <c r="A38" s="11" t="s">
        <v>2</v>
      </c>
      <c r="B38" s="11" t="s">
        <v>3</v>
      </c>
      <c r="C38" s="11" t="s">
        <v>189</v>
      </c>
      <c r="D38" s="11" t="s">
        <v>8</v>
      </c>
      <c r="E38" s="11" t="s">
        <v>161</v>
      </c>
      <c r="F38" s="11" t="s">
        <v>147</v>
      </c>
      <c r="G38" s="11" t="s">
        <v>14</v>
      </c>
      <c r="H38" s="52" t="s">
        <v>79</v>
      </c>
      <c r="I38" s="52" t="s">
        <v>242</v>
      </c>
      <c r="R38" s="101"/>
      <c r="S38" s="101"/>
      <c r="T38" s="6"/>
      <c r="U38" s="6"/>
    </row>
    <row r="39" spans="1:21" ht="14.25">
      <c r="A39" s="53">
        <v>5181000</v>
      </c>
      <c r="B39" s="53" t="str">
        <f>C23</f>
        <v>GARONNE</v>
      </c>
      <c r="C39" s="54"/>
      <c r="D39" s="54">
        <v>40779</v>
      </c>
      <c r="E39" s="55">
        <v>48</v>
      </c>
      <c r="F39" s="56" t="s">
        <v>172</v>
      </c>
      <c r="G39" s="226" t="s">
        <v>186</v>
      </c>
      <c r="H39" s="218">
        <v>1</v>
      </c>
      <c r="I39" s="218"/>
      <c r="R39" s="101"/>
      <c r="S39" s="101"/>
      <c r="T39" s="6"/>
      <c r="U39" s="6"/>
    </row>
    <row r="40" spans="1:21" ht="14.25">
      <c r="A40" s="80">
        <f>+A$39</f>
        <v>5181000</v>
      </c>
      <c r="B40" s="80" t="str">
        <f>+B$39</f>
        <v>GARONNE</v>
      </c>
      <c r="C40" s="80">
        <f>+C$39</f>
        <v>0</v>
      </c>
      <c r="D40" s="81">
        <f>+D$39</f>
        <v>40779</v>
      </c>
      <c r="E40" s="80">
        <f aca="true" t="shared" si="0" ref="E40:E50">+I$23</f>
        <v>0</v>
      </c>
      <c r="F40" s="56" t="s">
        <v>173</v>
      </c>
      <c r="G40" s="226" t="s">
        <v>179</v>
      </c>
      <c r="H40" s="218">
        <v>20</v>
      </c>
      <c r="I40" s="218"/>
      <c r="R40" s="101"/>
      <c r="S40" s="101"/>
      <c r="T40" s="6"/>
      <c r="U40" s="6"/>
    </row>
    <row r="41" spans="1:21" ht="14.25">
      <c r="A41" s="80">
        <f aca="true" t="shared" si="1" ref="A41:A50">+A$39</f>
        <v>5181000</v>
      </c>
      <c r="B41" s="80" t="str">
        <f aca="true" t="shared" si="2" ref="B41:D50">+B$39</f>
        <v>GARONNE</v>
      </c>
      <c r="C41" s="80">
        <f t="shared" si="2"/>
        <v>0</v>
      </c>
      <c r="D41" s="81">
        <f t="shared" si="2"/>
        <v>40779</v>
      </c>
      <c r="E41" s="80">
        <f t="shared" si="0"/>
        <v>0</v>
      </c>
      <c r="F41" s="56" t="s">
        <v>237</v>
      </c>
      <c r="G41" s="226" t="s">
        <v>226</v>
      </c>
      <c r="H41" s="218">
        <v>1</v>
      </c>
      <c r="I41" s="218"/>
      <c r="R41" s="101"/>
      <c r="S41" s="101"/>
      <c r="T41" s="6"/>
      <c r="U41" s="6"/>
    </row>
    <row r="42" spans="1:21" ht="14.25">
      <c r="A42" s="80">
        <f t="shared" si="1"/>
        <v>5181000</v>
      </c>
      <c r="B42" s="80" t="str">
        <f t="shared" si="2"/>
        <v>GARONNE</v>
      </c>
      <c r="C42" s="80">
        <f t="shared" si="2"/>
        <v>0</v>
      </c>
      <c r="D42" s="81">
        <f t="shared" si="2"/>
        <v>40779</v>
      </c>
      <c r="E42" s="80">
        <f t="shared" si="0"/>
        <v>0</v>
      </c>
      <c r="F42" s="56" t="s">
        <v>238</v>
      </c>
      <c r="G42" s="226" t="s">
        <v>230</v>
      </c>
      <c r="H42" s="218"/>
      <c r="I42" s="218"/>
      <c r="R42" s="101"/>
      <c r="S42" s="101"/>
      <c r="T42" s="6"/>
      <c r="U42" s="6"/>
    </row>
    <row r="43" spans="1:21" ht="14.25">
      <c r="A43" s="80">
        <f t="shared" si="1"/>
        <v>5181000</v>
      </c>
      <c r="B43" s="80" t="str">
        <f t="shared" si="2"/>
        <v>GARONNE</v>
      </c>
      <c r="C43" s="80">
        <f t="shared" si="2"/>
        <v>0</v>
      </c>
      <c r="D43" s="81">
        <f t="shared" si="2"/>
        <v>40779</v>
      </c>
      <c r="E43" s="80">
        <f t="shared" si="0"/>
        <v>0</v>
      </c>
      <c r="F43" s="56" t="s">
        <v>210</v>
      </c>
      <c r="G43" s="226" t="s">
        <v>180</v>
      </c>
      <c r="H43" s="218">
        <v>29</v>
      </c>
      <c r="I43" s="218"/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5181000</v>
      </c>
      <c r="B44" s="80" t="str">
        <f t="shared" si="2"/>
        <v>GARONNE</v>
      </c>
      <c r="C44" s="80">
        <f t="shared" si="2"/>
        <v>0</v>
      </c>
      <c r="D44" s="81">
        <f t="shared" si="2"/>
        <v>40779</v>
      </c>
      <c r="E44" s="80">
        <f t="shared" si="0"/>
        <v>0</v>
      </c>
      <c r="F44" s="56" t="s">
        <v>239</v>
      </c>
      <c r="G44" s="226" t="s">
        <v>231</v>
      </c>
      <c r="H44" s="218">
        <v>20</v>
      </c>
      <c r="I44" s="218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5181000</v>
      </c>
      <c r="B45" s="80" t="str">
        <f t="shared" si="2"/>
        <v>GARONNE</v>
      </c>
      <c r="C45" s="80">
        <f t="shared" si="2"/>
        <v>0</v>
      </c>
      <c r="D45" s="81">
        <f t="shared" si="2"/>
        <v>40779</v>
      </c>
      <c r="E45" s="80">
        <f t="shared" si="0"/>
        <v>0</v>
      </c>
      <c r="F45" s="56" t="s">
        <v>174</v>
      </c>
      <c r="G45" s="226" t="s">
        <v>181</v>
      </c>
      <c r="H45" s="218"/>
      <c r="I45" s="218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5181000</v>
      </c>
      <c r="B46" s="80" t="str">
        <f t="shared" si="2"/>
        <v>GARONNE</v>
      </c>
      <c r="C46" s="80">
        <f t="shared" si="2"/>
        <v>0</v>
      </c>
      <c r="D46" s="81">
        <f t="shared" si="2"/>
        <v>40779</v>
      </c>
      <c r="E46" s="80">
        <f t="shared" si="0"/>
        <v>0</v>
      </c>
      <c r="F46" s="56" t="s">
        <v>175</v>
      </c>
      <c r="G46" s="226" t="s">
        <v>182</v>
      </c>
      <c r="H46" s="218"/>
      <c r="I46" s="218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5181000</v>
      </c>
      <c r="B47" s="80" t="str">
        <f t="shared" si="2"/>
        <v>GARONNE</v>
      </c>
      <c r="C47" s="80">
        <f t="shared" si="2"/>
        <v>0</v>
      </c>
      <c r="D47" s="81">
        <f t="shared" si="2"/>
        <v>40779</v>
      </c>
      <c r="E47" s="80">
        <f t="shared" si="0"/>
        <v>0</v>
      </c>
      <c r="F47" s="56" t="s">
        <v>176</v>
      </c>
      <c r="G47" s="226" t="s">
        <v>183</v>
      </c>
      <c r="H47" s="218">
        <v>1</v>
      </c>
      <c r="I47" s="218"/>
    </row>
    <row r="48" spans="1:19" s="5" customFormat="1" ht="14.25">
      <c r="A48" s="80">
        <f t="shared" si="1"/>
        <v>5181000</v>
      </c>
      <c r="B48" s="80" t="str">
        <f t="shared" si="2"/>
        <v>GARONNE</v>
      </c>
      <c r="C48" s="80">
        <f t="shared" si="2"/>
        <v>0</v>
      </c>
      <c r="D48" s="81">
        <f t="shared" si="2"/>
        <v>40779</v>
      </c>
      <c r="E48" s="80">
        <f t="shared" si="0"/>
        <v>0</v>
      </c>
      <c r="F48" s="56" t="s">
        <v>177</v>
      </c>
      <c r="G48" s="226" t="s">
        <v>184</v>
      </c>
      <c r="H48" s="218">
        <v>10</v>
      </c>
      <c r="I48" s="218"/>
      <c r="O48" s="27"/>
      <c r="P48" s="27"/>
      <c r="Q48" s="27"/>
      <c r="R48" s="101"/>
      <c r="S48" s="101"/>
    </row>
    <row r="49" spans="1:19" s="5" customFormat="1" ht="14.25">
      <c r="A49" s="80">
        <f t="shared" si="1"/>
        <v>5181000</v>
      </c>
      <c r="B49" s="80" t="str">
        <f t="shared" si="2"/>
        <v>GARONNE</v>
      </c>
      <c r="C49" s="80">
        <f t="shared" si="2"/>
        <v>0</v>
      </c>
      <c r="D49" s="81">
        <f t="shared" si="2"/>
        <v>40779</v>
      </c>
      <c r="E49" s="80">
        <f t="shared" si="0"/>
        <v>0</v>
      </c>
      <c r="F49" s="56" t="s">
        <v>178</v>
      </c>
      <c r="G49" s="226" t="s">
        <v>185</v>
      </c>
      <c r="H49" s="218"/>
      <c r="I49" s="218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5181000</v>
      </c>
      <c r="B50" s="80" t="str">
        <f t="shared" si="2"/>
        <v>GARONNE</v>
      </c>
      <c r="C50" s="80">
        <f t="shared" si="2"/>
        <v>0</v>
      </c>
      <c r="D50" s="81">
        <f t="shared" si="2"/>
        <v>40779</v>
      </c>
      <c r="E50" s="80">
        <f t="shared" si="0"/>
        <v>0</v>
      </c>
      <c r="F50" s="56" t="s">
        <v>240</v>
      </c>
      <c r="G50" s="226" t="s">
        <v>232</v>
      </c>
      <c r="H50" s="218">
        <v>18</v>
      </c>
      <c r="I50" s="218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81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17" t="s">
        <v>82</v>
      </c>
      <c r="B52" s="323"/>
      <c r="C52" s="323"/>
      <c r="D52" s="323"/>
      <c r="E52" s="318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147</v>
      </c>
      <c r="B55" s="7" t="s">
        <v>83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84</v>
      </c>
      <c r="B56" s="9" t="s">
        <v>83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31" t="s">
        <v>252</v>
      </c>
      <c r="B57" s="232" t="s">
        <v>260</v>
      </c>
      <c r="C57" s="3"/>
      <c r="D57" s="3"/>
      <c r="E57" s="3"/>
      <c r="F57" s="29"/>
      <c r="G57" s="8"/>
      <c r="H57" s="63" t="s">
        <v>86</v>
      </c>
      <c r="I57" s="63" t="s">
        <v>14</v>
      </c>
      <c r="J57" s="63" t="s">
        <v>162</v>
      </c>
      <c r="T57" s="101"/>
      <c r="U57" s="101"/>
    </row>
    <row r="58" spans="1:21" ht="12.75">
      <c r="A58" s="28" t="s">
        <v>87</v>
      </c>
      <c r="B58" s="9" t="s">
        <v>88</v>
      </c>
      <c r="C58" s="3"/>
      <c r="D58" s="3"/>
      <c r="E58" s="3"/>
      <c r="F58" s="29"/>
      <c r="G58" s="8"/>
      <c r="H58" s="64" t="s">
        <v>89</v>
      </c>
      <c r="I58" s="64" t="s">
        <v>18</v>
      </c>
      <c r="J58" s="64" t="s">
        <v>157</v>
      </c>
      <c r="T58" s="101"/>
      <c r="U58" s="101"/>
    </row>
    <row r="59" spans="1:21" ht="12.75">
      <c r="A59" s="28" t="s">
        <v>90</v>
      </c>
      <c r="B59" s="9" t="s">
        <v>91</v>
      </c>
      <c r="C59" s="3"/>
      <c r="D59" s="3"/>
      <c r="E59" s="3"/>
      <c r="F59" s="29"/>
      <c r="G59" s="8"/>
      <c r="H59" s="65" t="s">
        <v>92</v>
      </c>
      <c r="I59" s="65" t="s">
        <v>17</v>
      </c>
      <c r="J59" s="65" t="s">
        <v>154</v>
      </c>
      <c r="T59" s="101"/>
      <c r="U59" s="101"/>
    </row>
    <row r="60" spans="1:21" ht="12.75">
      <c r="A60" s="28" t="s">
        <v>93</v>
      </c>
      <c r="B60" s="9" t="s">
        <v>148</v>
      </c>
      <c r="C60" s="3"/>
      <c r="D60" s="3"/>
      <c r="E60" s="3"/>
      <c r="F60" s="29"/>
      <c r="G60" s="8"/>
      <c r="H60" s="65" t="s">
        <v>94</v>
      </c>
      <c r="I60" s="65" t="s">
        <v>16</v>
      </c>
      <c r="J60" s="65" t="s">
        <v>152</v>
      </c>
      <c r="P60" s="39"/>
      <c r="Q60" s="39"/>
      <c r="R60" s="39"/>
      <c r="S60" s="39"/>
      <c r="T60" s="39"/>
      <c r="U60" s="39"/>
    </row>
    <row r="61" spans="1:21" ht="12.75">
      <c r="A61" s="28" t="s">
        <v>95</v>
      </c>
      <c r="B61" s="9" t="s">
        <v>96</v>
      </c>
      <c r="C61" s="3"/>
      <c r="D61" s="3"/>
      <c r="E61" s="3"/>
      <c r="F61" s="29"/>
      <c r="G61" s="66"/>
      <c r="H61" s="67" t="s">
        <v>261</v>
      </c>
      <c r="I61" s="67" t="s">
        <v>251</v>
      </c>
      <c r="J61" s="67" t="s">
        <v>151</v>
      </c>
      <c r="O61" s="39"/>
      <c r="T61" s="101"/>
      <c r="U61" s="101"/>
    </row>
    <row r="62" spans="1:21" ht="12.75">
      <c r="A62" s="30" t="s">
        <v>98</v>
      </c>
      <c r="B62" s="17" t="s">
        <v>99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5</v>
      </c>
      <c r="E64" s="10" t="s">
        <v>5</v>
      </c>
      <c r="F64" s="10" t="s">
        <v>5</v>
      </c>
      <c r="G64" s="69" t="s">
        <v>100</v>
      </c>
      <c r="H64" s="69" t="s">
        <v>100</v>
      </c>
      <c r="I64" s="69" t="s">
        <v>100</v>
      </c>
      <c r="J64" s="69" t="s">
        <v>100</v>
      </c>
      <c r="K64" s="69" t="s">
        <v>100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101</v>
      </c>
      <c r="D65" s="70" t="s">
        <v>147</v>
      </c>
      <c r="E65" s="70" t="s">
        <v>84</v>
      </c>
      <c r="F65" s="70" t="s">
        <v>252</v>
      </c>
      <c r="G65" s="70" t="s">
        <v>87</v>
      </c>
      <c r="H65" s="70" t="s">
        <v>250</v>
      </c>
      <c r="I65" s="70" t="s">
        <v>93</v>
      </c>
      <c r="J65" s="70" t="s">
        <v>95</v>
      </c>
      <c r="K65" s="70" t="s">
        <v>98</v>
      </c>
      <c r="T65" s="101"/>
      <c r="U65" s="101"/>
    </row>
    <row r="66" spans="1:21" ht="14.25">
      <c r="A66" s="53">
        <f>A39</f>
        <v>5181000</v>
      </c>
      <c r="B66" s="71">
        <f>D39</f>
        <v>40779</v>
      </c>
      <c r="C66" s="72" t="s">
        <v>102</v>
      </c>
      <c r="D66" s="73" t="s">
        <v>186</v>
      </c>
      <c r="E66" s="73" t="s">
        <v>17</v>
      </c>
      <c r="F66" s="74" t="s">
        <v>267</v>
      </c>
      <c r="G66" s="218">
        <v>15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5181000</v>
      </c>
      <c r="B67" s="83">
        <f>+B$66</f>
        <v>40779</v>
      </c>
      <c r="C67" s="72" t="s">
        <v>103</v>
      </c>
      <c r="D67" s="74" t="s">
        <v>226</v>
      </c>
      <c r="E67" s="74" t="s">
        <v>18</v>
      </c>
      <c r="F67" s="74" t="s">
        <v>267</v>
      </c>
      <c r="G67" s="218">
        <v>20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5181000</v>
      </c>
      <c r="B68" s="83">
        <f t="shared" si="3"/>
        <v>40779</v>
      </c>
      <c r="C68" s="72" t="s">
        <v>104</v>
      </c>
      <c r="D68" s="74" t="s">
        <v>183</v>
      </c>
      <c r="E68" s="74" t="s">
        <v>18</v>
      </c>
      <c r="F68" s="74" t="s">
        <v>267</v>
      </c>
      <c r="G68" s="218">
        <v>17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5181000</v>
      </c>
      <c r="B69" s="83">
        <f t="shared" si="3"/>
        <v>40779</v>
      </c>
      <c r="C69" s="72" t="s">
        <v>105</v>
      </c>
      <c r="D69" s="74" t="s">
        <v>186</v>
      </c>
      <c r="E69" s="74" t="s">
        <v>18</v>
      </c>
      <c r="F69" s="74" t="s">
        <v>267</v>
      </c>
      <c r="G69" s="218">
        <v>15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5181000</v>
      </c>
      <c r="B70" s="83">
        <f t="shared" si="3"/>
        <v>40779</v>
      </c>
      <c r="C70" s="72" t="s">
        <v>106</v>
      </c>
      <c r="D70" s="74" t="s">
        <v>179</v>
      </c>
      <c r="E70" s="74" t="s">
        <v>16</v>
      </c>
      <c r="F70" s="74" t="s">
        <v>268</v>
      </c>
      <c r="G70" s="218">
        <v>20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5181000</v>
      </c>
      <c r="B71" s="83">
        <f t="shared" si="3"/>
        <v>40779</v>
      </c>
      <c r="C71" s="72" t="s">
        <v>107</v>
      </c>
      <c r="D71" s="74" t="s">
        <v>180</v>
      </c>
      <c r="E71" s="74" t="s">
        <v>16</v>
      </c>
      <c r="F71" s="74" t="s">
        <v>268</v>
      </c>
      <c r="G71" s="218">
        <v>30</v>
      </c>
      <c r="H71" s="218"/>
      <c r="I71" s="218"/>
      <c r="J71" s="218"/>
      <c r="K71" s="218"/>
      <c r="T71" s="101"/>
      <c r="U71" s="101"/>
    </row>
    <row r="72" spans="1:21" ht="14.25">
      <c r="A72" s="82">
        <v>5181000</v>
      </c>
      <c r="B72" s="83">
        <f t="shared" si="3"/>
        <v>40779</v>
      </c>
      <c r="C72" s="72" t="s">
        <v>108</v>
      </c>
      <c r="D72" s="74" t="s">
        <v>231</v>
      </c>
      <c r="E72" s="74" t="s">
        <v>16</v>
      </c>
      <c r="F72" s="74" t="s">
        <v>268</v>
      </c>
      <c r="G72" s="218">
        <v>50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5181000</v>
      </c>
      <c r="B73" s="83">
        <f t="shared" si="3"/>
        <v>40779</v>
      </c>
      <c r="C73" s="72" t="s">
        <v>109</v>
      </c>
      <c r="D73" s="74" t="s">
        <v>184</v>
      </c>
      <c r="E73" s="74" t="s">
        <v>18</v>
      </c>
      <c r="F73" s="74" t="s">
        <v>268</v>
      </c>
      <c r="G73" s="218">
        <v>14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5181000</v>
      </c>
      <c r="B74" s="83">
        <f t="shared" si="3"/>
        <v>40779</v>
      </c>
      <c r="C74" s="72" t="s">
        <v>110</v>
      </c>
      <c r="D74" s="74" t="s">
        <v>179</v>
      </c>
      <c r="E74" s="74" t="s">
        <v>17</v>
      </c>
      <c r="F74" s="74" t="s">
        <v>269</v>
      </c>
      <c r="G74" s="218">
        <v>20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5181000</v>
      </c>
      <c r="B75" s="83">
        <f t="shared" si="3"/>
        <v>40779</v>
      </c>
      <c r="C75" s="72" t="s">
        <v>111</v>
      </c>
      <c r="D75" s="74" t="s">
        <v>180</v>
      </c>
      <c r="E75" s="74" t="s">
        <v>17</v>
      </c>
      <c r="F75" s="74" t="s">
        <v>269</v>
      </c>
      <c r="G75" s="218">
        <v>30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5181000</v>
      </c>
      <c r="B76" s="83">
        <f t="shared" si="3"/>
        <v>40779</v>
      </c>
      <c r="C76" s="72" t="s">
        <v>112</v>
      </c>
      <c r="D76" s="74" t="s">
        <v>231</v>
      </c>
      <c r="E76" s="74" t="s">
        <v>17</v>
      </c>
      <c r="F76" s="74" t="s">
        <v>269</v>
      </c>
      <c r="G76" s="218">
        <v>25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5181000</v>
      </c>
      <c r="B77" s="83">
        <f t="shared" si="3"/>
        <v>40779</v>
      </c>
      <c r="C77" s="72" t="s">
        <v>113</v>
      </c>
      <c r="D77" s="74" t="s">
        <v>232</v>
      </c>
      <c r="E77" s="74" t="s">
        <v>18</v>
      </c>
      <c r="F77" s="74" t="s">
        <v>269</v>
      </c>
      <c r="G77" s="218">
        <v>18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17" t="s">
        <v>114</v>
      </c>
      <c r="B79" s="31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115</v>
      </c>
      <c r="B82" s="7" t="s">
        <v>116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117</v>
      </c>
      <c r="B83" s="2" t="s">
        <v>118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252</v>
      </c>
      <c r="B84" s="17" t="s">
        <v>262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100</v>
      </c>
      <c r="D86" s="10" t="s">
        <v>5</v>
      </c>
      <c r="E86" s="319" t="s">
        <v>119</v>
      </c>
      <c r="F86" s="319"/>
      <c r="G86" s="319"/>
      <c r="H86" s="324" t="s">
        <v>163</v>
      </c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101"/>
      <c r="U86" s="101"/>
    </row>
    <row r="87" spans="1:21" ht="12.75">
      <c r="A87" s="11" t="s">
        <v>2</v>
      </c>
      <c r="B87" s="11" t="s">
        <v>8</v>
      </c>
      <c r="C87" s="11" t="s">
        <v>115</v>
      </c>
      <c r="D87" s="12" t="s">
        <v>117</v>
      </c>
      <c r="E87" s="230" t="s">
        <v>256</v>
      </c>
      <c r="F87" s="230" t="s">
        <v>257</v>
      </c>
      <c r="G87" s="230" t="s">
        <v>258</v>
      </c>
      <c r="H87" s="79" t="s">
        <v>120</v>
      </c>
      <c r="I87" s="11" t="s">
        <v>121</v>
      </c>
      <c r="J87" s="11" t="s">
        <v>122</v>
      </c>
      <c r="K87" s="11" t="s">
        <v>123</v>
      </c>
      <c r="L87" s="11" t="s">
        <v>124</v>
      </c>
      <c r="M87" s="11" t="s">
        <v>125</v>
      </c>
      <c r="N87" s="11" t="s">
        <v>126</v>
      </c>
      <c r="O87" s="11" t="s">
        <v>127</v>
      </c>
      <c r="P87" s="11" t="s">
        <v>128</v>
      </c>
      <c r="Q87" s="11" t="s">
        <v>129</v>
      </c>
      <c r="R87" s="11" t="s">
        <v>130</v>
      </c>
      <c r="S87" s="11" t="s">
        <v>131</v>
      </c>
      <c r="T87" s="101"/>
      <c r="U87" s="101"/>
    </row>
    <row r="88" spans="1:21" ht="14.25">
      <c r="A88" s="53">
        <f>A66</f>
        <v>5181000</v>
      </c>
      <c r="B88" s="71">
        <f>B66</f>
        <v>40779</v>
      </c>
      <c r="C88" s="218" t="s">
        <v>272</v>
      </c>
      <c r="D88" s="218">
        <v>69</v>
      </c>
      <c r="E88" s="218" t="s">
        <v>273</v>
      </c>
      <c r="F88" s="218" t="s">
        <v>273</v>
      </c>
      <c r="G88" s="218">
        <v>1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5181000</v>
      </c>
      <c r="B89" s="83">
        <f>+B$88</f>
        <v>40779</v>
      </c>
      <c r="C89" s="218" t="s">
        <v>274</v>
      </c>
      <c r="D89" s="218">
        <v>263</v>
      </c>
      <c r="E89" s="218" t="s">
        <v>273</v>
      </c>
      <c r="F89" s="218">
        <v>929</v>
      </c>
      <c r="G89" s="218" t="s">
        <v>273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5181000</v>
      </c>
      <c r="B90" s="83">
        <f t="shared" si="4"/>
        <v>40779</v>
      </c>
      <c r="C90" s="218" t="s">
        <v>275</v>
      </c>
      <c r="D90" s="218">
        <v>191</v>
      </c>
      <c r="E90" s="218" t="s">
        <v>273</v>
      </c>
      <c r="F90" s="218">
        <v>4</v>
      </c>
      <c r="G90" s="218" t="s">
        <v>273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5181000</v>
      </c>
      <c r="B91" s="83">
        <f t="shared" si="4"/>
        <v>40779</v>
      </c>
      <c r="C91" s="218" t="s">
        <v>276</v>
      </c>
      <c r="D91" s="218">
        <v>211</v>
      </c>
      <c r="E91" s="218" t="s">
        <v>273</v>
      </c>
      <c r="F91" s="218" t="s">
        <v>273</v>
      </c>
      <c r="G91" s="218">
        <v>4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5181000</v>
      </c>
      <c r="B92" s="83">
        <f t="shared" si="4"/>
        <v>40779</v>
      </c>
      <c r="C92" s="218" t="s">
        <v>277</v>
      </c>
      <c r="D92" s="218">
        <v>212</v>
      </c>
      <c r="E92" s="218" t="s">
        <v>273</v>
      </c>
      <c r="F92" s="218">
        <v>15</v>
      </c>
      <c r="G92" s="218">
        <v>3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5181000</v>
      </c>
      <c r="B93" s="83">
        <f t="shared" si="4"/>
        <v>40779</v>
      </c>
      <c r="C93" s="218" t="s">
        <v>278</v>
      </c>
      <c r="D93" s="218">
        <v>313</v>
      </c>
      <c r="E93" s="218">
        <v>1</v>
      </c>
      <c r="F93" s="218" t="s">
        <v>273</v>
      </c>
      <c r="G93" s="218" t="s">
        <v>273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v>5181000</v>
      </c>
      <c r="B94" s="83">
        <f t="shared" si="4"/>
        <v>40779</v>
      </c>
      <c r="C94" s="218" t="s">
        <v>279</v>
      </c>
      <c r="D94" s="218">
        <v>3163</v>
      </c>
      <c r="E94" s="218">
        <v>1</v>
      </c>
      <c r="F94" s="218" t="s">
        <v>273</v>
      </c>
      <c r="G94" s="218" t="s">
        <v>273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5181000</v>
      </c>
      <c r="B95" s="83">
        <f t="shared" si="4"/>
        <v>40779</v>
      </c>
      <c r="C95" s="218" t="s">
        <v>280</v>
      </c>
      <c r="D95" s="218">
        <v>238</v>
      </c>
      <c r="E95" s="218" t="s">
        <v>273</v>
      </c>
      <c r="F95" s="218">
        <v>20</v>
      </c>
      <c r="G95" s="218" t="s">
        <v>273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5181000</v>
      </c>
      <c r="B96" s="83">
        <f t="shared" si="4"/>
        <v>40779</v>
      </c>
      <c r="C96" s="218" t="s">
        <v>281</v>
      </c>
      <c r="D96" s="218">
        <v>239</v>
      </c>
      <c r="E96" s="218" t="s">
        <v>273</v>
      </c>
      <c r="F96" s="218">
        <v>53</v>
      </c>
      <c r="G96" s="218">
        <v>32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5181000</v>
      </c>
      <c r="B97" s="83">
        <f t="shared" si="4"/>
        <v>40779</v>
      </c>
      <c r="C97" s="218" t="s">
        <v>282</v>
      </c>
      <c r="D97" s="218">
        <v>183</v>
      </c>
      <c r="E97" s="218">
        <v>1</v>
      </c>
      <c r="F97" s="218">
        <v>6</v>
      </c>
      <c r="G97" s="218">
        <v>2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5181000</v>
      </c>
      <c r="B98" s="83">
        <f t="shared" si="4"/>
        <v>40779</v>
      </c>
      <c r="C98" s="218" t="s">
        <v>283</v>
      </c>
      <c r="D98" s="218">
        <v>364</v>
      </c>
      <c r="E98" s="218">
        <v>1</v>
      </c>
      <c r="F98" s="218">
        <v>69</v>
      </c>
      <c r="G98" s="218">
        <v>77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5181000</v>
      </c>
      <c r="B99" s="83">
        <f t="shared" si="4"/>
        <v>40779</v>
      </c>
      <c r="C99" s="218" t="s">
        <v>284</v>
      </c>
      <c r="D99" s="218">
        <v>502</v>
      </c>
      <c r="E99" s="218" t="s">
        <v>273</v>
      </c>
      <c r="F99" s="218">
        <v>1</v>
      </c>
      <c r="G99" s="218">
        <v>2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5181000</v>
      </c>
      <c r="B100" s="83">
        <f t="shared" si="4"/>
        <v>40779</v>
      </c>
      <c r="C100" s="218" t="s">
        <v>285</v>
      </c>
      <c r="D100" s="218">
        <v>450</v>
      </c>
      <c r="E100" s="218">
        <v>45</v>
      </c>
      <c r="F100" s="218">
        <v>13</v>
      </c>
      <c r="G100" s="218">
        <v>35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5181000</v>
      </c>
      <c r="B101" s="83">
        <f t="shared" si="4"/>
        <v>40779</v>
      </c>
      <c r="C101" s="218" t="s">
        <v>286</v>
      </c>
      <c r="D101" s="218">
        <v>421</v>
      </c>
      <c r="E101" s="218">
        <v>1</v>
      </c>
      <c r="F101" s="218">
        <v>2</v>
      </c>
      <c r="G101" s="218">
        <v>4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5181000</v>
      </c>
      <c r="B102" s="83">
        <f t="shared" si="4"/>
        <v>40779</v>
      </c>
      <c r="C102" s="218" t="s">
        <v>287</v>
      </c>
      <c r="D102" s="218">
        <v>443</v>
      </c>
      <c r="E102" s="218" t="s">
        <v>273</v>
      </c>
      <c r="F102" s="218">
        <v>3</v>
      </c>
      <c r="G102" s="218">
        <v>3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5181000</v>
      </c>
      <c r="B103" s="83">
        <f t="shared" si="4"/>
        <v>40779</v>
      </c>
      <c r="C103" s="218" t="s">
        <v>288</v>
      </c>
      <c r="D103" s="218">
        <v>735</v>
      </c>
      <c r="E103" s="218">
        <v>1</v>
      </c>
      <c r="F103" s="218" t="s">
        <v>273</v>
      </c>
      <c r="G103" s="218" t="s">
        <v>273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5181000</v>
      </c>
      <c r="B104" s="83">
        <f t="shared" si="4"/>
        <v>40779</v>
      </c>
      <c r="C104" s="218" t="s">
        <v>289</v>
      </c>
      <c r="D104" s="218">
        <v>2395</v>
      </c>
      <c r="E104" s="218">
        <v>1</v>
      </c>
      <c r="F104" s="218" t="s">
        <v>273</v>
      </c>
      <c r="G104" s="218" t="s">
        <v>273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5181000</v>
      </c>
      <c r="B105" s="83">
        <f t="shared" si="4"/>
        <v>40779</v>
      </c>
      <c r="C105" s="218" t="s">
        <v>290</v>
      </c>
      <c r="D105" s="218">
        <v>618</v>
      </c>
      <c r="E105" s="218">
        <v>1</v>
      </c>
      <c r="F105" s="218">
        <v>20</v>
      </c>
      <c r="G105" s="218">
        <v>7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5181000</v>
      </c>
      <c r="B106" s="83">
        <f t="shared" si="4"/>
        <v>40779</v>
      </c>
      <c r="C106" s="218" t="s">
        <v>291</v>
      </c>
      <c r="D106" s="218">
        <v>619</v>
      </c>
      <c r="E106" s="218" t="s">
        <v>273</v>
      </c>
      <c r="F106" s="218">
        <v>11</v>
      </c>
      <c r="G106" s="218" t="s">
        <v>273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5181000</v>
      </c>
      <c r="B107" s="83">
        <f t="shared" si="4"/>
        <v>40779</v>
      </c>
      <c r="C107" s="218" t="s">
        <v>292</v>
      </c>
      <c r="D107" s="218">
        <v>623</v>
      </c>
      <c r="E107" s="218" t="s">
        <v>273</v>
      </c>
      <c r="F107" s="218">
        <v>1</v>
      </c>
      <c r="G107" s="218" t="s">
        <v>273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5181000</v>
      </c>
      <c r="B108" s="83">
        <f t="shared" si="4"/>
        <v>40779</v>
      </c>
      <c r="C108" s="218" t="s">
        <v>293</v>
      </c>
      <c r="D108" s="218">
        <v>624</v>
      </c>
      <c r="E108" s="218" t="s">
        <v>273</v>
      </c>
      <c r="F108" s="218">
        <v>23</v>
      </c>
      <c r="G108" s="218" t="s">
        <v>273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5181000</v>
      </c>
      <c r="B109" s="83">
        <f t="shared" si="4"/>
        <v>40779</v>
      </c>
      <c r="C109" s="218" t="s">
        <v>294</v>
      </c>
      <c r="D109" s="218">
        <v>622</v>
      </c>
      <c r="E109" s="218" t="s">
        <v>273</v>
      </c>
      <c r="F109" s="218">
        <v>9</v>
      </c>
      <c r="G109" s="218" t="s">
        <v>273</v>
      </c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5181000</v>
      </c>
      <c r="B110" s="83">
        <f t="shared" si="4"/>
        <v>40779</v>
      </c>
      <c r="C110" s="218" t="s">
        <v>295</v>
      </c>
      <c r="D110" s="218">
        <v>625</v>
      </c>
      <c r="E110" s="218" t="s">
        <v>273</v>
      </c>
      <c r="F110" s="218">
        <v>37</v>
      </c>
      <c r="G110" s="218" t="s">
        <v>273</v>
      </c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5181000</v>
      </c>
      <c r="B111" s="83">
        <f t="shared" si="4"/>
        <v>40779</v>
      </c>
      <c r="C111" s="218" t="s">
        <v>296</v>
      </c>
      <c r="D111" s="218">
        <v>617</v>
      </c>
      <c r="E111" s="218" t="s">
        <v>273</v>
      </c>
      <c r="F111" s="218">
        <v>1</v>
      </c>
      <c r="G111" s="218" t="s">
        <v>273</v>
      </c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5181000</v>
      </c>
      <c r="B112" s="83">
        <f t="shared" si="4"/>
        <v>40779</v>
      </c>
      <c r="C112" s="218" t="s">
        <v>297</v>
      </c>
      <c r="D112" s="218">
        <v>514</v>
      </c>
      <c r="E112" s="218">
        <v>1</v>
      </c>
      <c r="F112" s="218" t="s">
        <v>273</v>
      </c>
      <c r="G112" s="218" t="s">
        <v>273</v>
      </c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5181000</v>
      </c>
      <c r="B113" s="83">
        <f t="shared" si="4"/>
        <v>40779</v>
      </c>
      <c r="C113" s="218" t="s">
        <v>298</v>
      </c>
      <c r="D113" s="218">
        <v>515</v>
      </c>
      <c r="E113" s="218" t="s">
        <v>273</v>
      </c>
      <c r="F113" s="218" t="s">
        <v>273</v>
      </c>
      <c r="G113" s="218">
        <v>1</v>
      </c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5181000</v>
      </c>
      <c r="B114" s="83">
        <f t="shared" si="4"/>
        <v>40779</v>
      </c>
      <c r="C114" s="218" t="s">
        <v>299</v>
      </c>
      <c r="D114" s="218">
        <v>520</v>
      </c>
      <c r="E114" s="218" t="s">
        <v>273</v>
      </c>
      <c r="F114" s="218">
        <v>1</v>
      </c>
      <c r="G114" s="218" t="s">
        <v>273</v>
      </c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5181000</v>
      </c>
      <c r="B115" s="83">
        <f t="shared" si="4"/>
        <v>40779</v>
      </c>
      <c r="C115" s="218" t="s">
        <v>300</v>
      </c>
      <c r="D115" s="218">
        <v>838</v>
      </c>
      <c r="E115" s="218" t="s">
        <v>273</v>
      </c>
      <c r="F115" s="218" t="s">
        <v>273</v>
      </c>
      <c r="G115" s="218">
        <v>10</v>
      </c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5181000</v>
      </c>
      <c r="B116" s="83">
        <f t="shared" si="4"/>
        <v>40779</v>
      </c>
      <c r="C116" s="218" t="s">
        <v>301</v>
      </c>
      <c r="D116" s="218">
        <v>807</v>
      </c>
      <c r="E116" s="218">
        <v>6</v>
      </c>
      <c r="F116" s="218">
        <v>39</v>
      </c>
      <c r="G116" s="218">
        <v>88</v>
      </c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5181000</v>
      </c>
      <c r="B117" s="83">
        <f t="shared" si="4"/>
        <v>40779</v>
      </c>
      <c r="C117" s="218" t="s">
        <v>302</v>
      </c>
      <c r="D117" s="218">
        <v>757</v>
      </c>
      <c r="E117" s="218" t="s">
        <v>273</v>
      </c>
      <c r="F117" s="218">
        <v>15</v>
      </c>
      <c r="G117" s="218">
        <v>6</v>
      </c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5181000</v>
      </c>
      <c r="B118" s="83">
        <f t="shared" si="4"/>
        <v>40779</v>
      </c>
      <c r="C118" s="218" t="s">
        <v>303</v>
      </c>
      <c r="D118" s="218">
        <v>801</v>
      </c>
      <c r="E118" s="218" t="s">
        <v>273</v>
      </c>
      <c r="F118" s="218">
        <v>141</v>
      </c>
      <c r="G118" s="218">
        <v>1</v>
      </c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5181000</v>
      </c>
      <c r="B119" s="83">
        <f t="shared" si="4"/>
        <v>40779</v>
      </c>
      <c r="C119" s="218" t="s">
        <v>304</v>
      </c>
      <c r="D119" s="218">
        <v>837</v>
      </c>
      <c r="E119" s="218" t="s">
        <v>273</v>
      </c>
      <c r="F119" s="218">
        <v>3</v>
      </c>
      <c r="G119" s="218" t="s">
        <v>273</v>
      </c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5181000</v>
      </c>
      <c r="B120" s="83">
        <f t="shared" si="4"/>
        <v>40779</v>
      </c>
      <c r="C120" s="218" t="s">
        <v>305</v>
      </c>
      <c r="D120" s="218">
        <v>887</v>
      </c>
      <c r="E120" s="218" t="s">
        <v>273</v>
      </c>
      <c r="F120" s="218">
        <v>245</v>
      </c>
      <c r="G120" s="218">
        <v>260</v>
      </c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5181000</v>
      </c>
      <c r="B121" s="83">
        <f t="shared" si="4"/>
        <v>40779</v>
      </c>
      <c r="C121" s="218" t="s">
        <v>306</v>
      </c>
      <c r="D121" s="218">
        <v>888</v>
      </c>
      <c r="E121" s="218" t="s">
        <v>273</v>
      </c>
      <c r="F121" s="218">
        <v>12</v>
      </c>
      <c r="G121" s="218" t="s">
        <v>273</v>
      </c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5181000</v>
      </c>
      <c r="B122" s="83">
        <f t="shared" si="5"/>
        <v>40779</v>
      </c>
      <c r="C122" s="218" t="s">
        <v>307</v>
      </c>
      <c r="D122" s="218">
        <v>892</v>
      </c>
      <c r="E122" s="218">
        <v>283</v>
      </c>
      <c r="F122" s="218">
        <v>48</v>
      </c>
      <c r="G122" s="218">
        <v>85</v>
      </c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5181000</v>
      </c>
      <c r="B123" s="83">
        <f t="shared" si="5"/>
        <v>40779</v>
      </c>
      <c r="C123" s="218" t="s">
        <v>308</v>
      </c>
      <c r="D123" s="218">
        <v>906</v>
      </c>
      <c r="E123" s="218" t="s">
        <v>273</v>
      </c>
      <c r="F123" s="218">
        <v>7</v>
      </c>
      <c r="G123" s="218" t="s">
        <v>273</v>
      </c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5181000</v>
      </c>
      <c r="B124" s="83">
        <f t="shared" si="5"/>
        <v>40779</v>
      </c>
      <c r="C124" s="218" t="s">
        <v>309</v>
      </c>
      <c r="D124" s="218">
        <v>1028</v>
      </c>
      <c r="E124" s="218">
        <v>1</v>
      </c>
      <c r="F124" s="218">
        <v>23</v>
      </c>
      <c r="G124" s="218">
        <v>144</v>
      </c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5181000</v>
      </c>
      <c r="B125" s="83">
        <f t="shared" si="5"/>
        <v>40779</v>
      </c>
      <c r="C125" s="218" t="s">
        <v>310</v>
      </c>
      <c r="D125" s="218">
        <v>978</v>
      </c>
      <c r="E125" s="218">
        <v>7</v>
      </c>
      <c r="F125" s="218">
        <v>10</v>
      </c>
      <c r="G125" s="218">
        <v>14</v>
      </c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5181000</v>
      </c>
      <c r="B126" s="83">
        <f t="shared" si="5"/>
        <v>40779</v>
      </c>
      <c r="C126" s="218" t="s">
        <v>311</v>
      </c>
      <c r="D126" s="218">
        <v>1004</v>
      </c>
      <c r="E126" s="218" t="s">
        <v>273</v>
      </c>
      <c r="F126" s="218">
        <v>4</v>
      </c>
      <c r="G126" s="218">
        <v>20</v>
      </c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5181000</v>
      </c>
      <c r="B127" s="83">
        <f t="shared" si="5"/>
        <v>40779</v>
      </c>
      <c r="C127" s="218" t="s">
        <v>312</v>
      </c>
      <c r="D127" s="218">
        <v>967</v>
      </c>
      <c r="E127" s="218" t="s">
        <v>273</v>
      </c>
      <c r="F127" s="218">
        <v>12</v>
      </c>
      <c r="G127" s="218">
        <v>7</v>
      </c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5181000</v>
      </c>
      <c r="B128" s="83">
        <f t="shared" si="5"/>
        <v>40779</v>
      </c>
      <c r="C128" s="218" t="s">
        <v>313</v>
      </c>
      <c r="D128" s="218">
        <v>908</v>
      </c>
      <c r="E128" s="218" t="s">
        <v>273</v>
      </c>
      <c r="F128" s="218">
        <v>1</v>
      </c>
      <c r="G128" s="218">
        <v>1</v>
      </c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5181000</v>
      </c>
      <c r="B129" s="83">
        <f t="shared" si="5"/>
        <v>40779</v>
      </c>
      <c r="C129" s="218" t="s">
        <v>314</v>
      </c>
      <c r="D129" s="218">
        <v>918</v>
      </c>
      <c r="E129" s="218" t="s">
        <v>273</v>
      </c>
      <c r="F129" s="218">
        <v>1</v>
      </c>
      <c r="G129" s="218" t="s">
        <v>273</v>
      </c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5181000</v>
      </c>
      <c r="B130" s="83">
        <f t="shared" si="5"/>
        <v>40779</v>
      </c>
      <c r="C130" s="218" t="s">
        <v>315</v>
      </c>
      <c r="D130" s="218">
        <v>933</v>
      </c>
      <c r="E130" s="218">
        <v>11</v>
      </c>
      <c r="F130" s="218">
        <v>19</v>
      </c>
      <c r="G130" s="218">
        <v>32</v>
      </c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5181000</v>
      </c>
      <c r="B131" s="83">
        <f t="shared" si="5"/>
        <v>40779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5181000</v>
      </c>
      <c r="B132" s="83">
        <f t="shared" si="5"/>
        <v>40779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5181000</v>
      </c>
      <c r="B133" s="83">
        <f t="shared" si="5"/>
        <v>40779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5181000</v>
      </c>
      <c r="B134" s="83">
        <f t="shared" si="5"/>
        <v>40779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5181000</v>
      </c>
      <c r="B135" s="83">
        <f t="shared" si="5"/>
        <v>40779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5181000</v>
      </c>
      <c r="B136" s="83">
        <f t="shared" si="5"/>
        <v>40779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5181000</v>
      </c>
      <c r="B137" s="83">
        <f t="shared" si="5"/>
        <v>40779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5181000</v>
      </c>
      <c r="B138" s="83">
        <f t="shared" si="5"/>
        <v>40779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5181000</v>
      </c>
      <c r="B139" s="83">
        <f t="shared" si="5"/>
        <v>40779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5181000</v>
      </c>
      <c r="B140" s="83">
        <f t="shared" si="5"/>
        <v>40779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5181000</v>
      </c>
      <c r="B141" s="83">
        <f t="shared" si="5"/>
        <v>40779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5181000</v>
      </c>
      <c r="B142" s="83">
        <f t="shared" si="5"/>
        <v>40779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5181000</v>
      </c>
      <c r="B143" s="83">
        <f t="shared" si="5"/>
        <v>40779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5181000</v>
      </c>
      <c r="B144" s="83">
        <f t="shared" si="5"/>
        <v>40779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5181000</v>
      </c>
      <c r="B145" s="83">
        <f t="shared" si="5"/>
        <v>40779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5181000</v>
      </c>
      <c r="B146" s="83">
        <f t="shared" si="5"/>
        <v>40779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5181000</v>
      </c>
      <c r="B147" s="83">
        <f t="shared" si="5"/>
        <v>40779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5181000</v>
      </c>
      <c r="B148" s="83">
        <f t="shared" si="5"/>
        <v>40779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5181000</v>
      </c>
      <c r="B149" s="83">
        <f t="shared" si="5"/>
        <v>40779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5181000</v>
      </c>
      <c r="B150" s="83">
        <f t="shared" si="5"/>
        <v>40779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5181000</v>
      </c>
      <c r="B151" s="83">
        <f t="shared" si="5"/>
        <v>40779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5181000</v>
      </c>
      <c r="B152" s="83">
        <f t="shared" si="5"/>
        <v>40779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5181000</v>
      </c>
      <c r="B153" s="83">
        <f t="shared" si="5"/>
        <v>40779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5181000</v>
      </c>
      <c r="B154" s="83">
        <f t="shared" si="6"/>
        <v>40779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5181000</v>
      </c>
      <c r="B155" s="83">
        <f t="shared" si="6"/>
        <v>40779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5181000</v>
      </c>
      <c r="B156" s="83">
        <f t="shared" si="6"/>
        <v>40779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5181000</v>
      </c>
      <c r="B157" s="83">
        <f t="shared" si="6"/>
        <v>40779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5181000</v>
      </c>
      <c r="B158" s="83">
        <f t="shared" si="6"/>
        <v>40779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5181000</v>
      </c>
      <c r="B159" s="83">
        <f t="shared" si="6"/>
        <v>40779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5181000</v>
      </c>
      <c r="B160" s="83">
        <f t="shared" si="6"/>
        <v>40779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5181000</v>
      </c>
      <c r="B161" s="83">
        <f t="shared" si="6"/>
        <v>40779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5181000</v>
      </c>
      <c r="B162" s="83">
        <f t="shared" si="6"/>
        <v>40779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5181000</v>
      </c>
      <c r="B163" s="83">
        <f t="shared" si="6"/>
        <v>40779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5181000</v>
      </c>
      <c r="B164" s="83">
        <f t="shared" si="6"/>
        <v>40779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5181000</v>
      </c>
      <c r="B165" s="83">
        <f t="shared" si="6"/>
        <v>40779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5181000</v>
      </c>
      <c r="B166" s="83">
        <f t="shared" si="6"/>
        <v>40779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5181000</v>
      </c>
      <c r="B167" s="83">
        <f t="shared" si="6"/>
        <v>40779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5181000</v>
      </c>
      <c r="B168" s="83">
        <f t="shared" si="6"/>
        <v>40779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5181000</v>
      </c>
      <c r="B169" s="83">
        <f t="shared" si="6"/>
        <v>40779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5181000</v>
      </c>
      <c r="B170" s="83">
        <f t="shared" si="6"/>
        <v>40779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5181000</v>
      </c>
      <c r="B171" s="83">
        <f t="shared" si="6"/>
        <v>40779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5181000</v>
      </c>
      <c r="B172" s="83">
        <f t="shared" si="6"/>
        <v>40779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5181000</v>
      </c>
      <c r="B173" s="83">
        <f t="shared" si="6"/>
        <v>40779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5181000</v>
      </c>
      <c r="B174" s="83">
        <f t="shared" si="6"/>
        <v>40779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5181000</v>
      </c>
      <c r="B175" s="83">
        <f t="shared" si="6"/>
        <v>40779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5181000</v>
      </c>
      <c r="B176" s="83">
        <f t="shared" si="6"/>
        <v>40779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5181000</v>
      </c>
      <c r="B177" s="83">
        <f t="shared" si="6"/>
        <v>40779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5181000</v>
      </c>
      <c r="B178" s="83">
        <f t="shared" si="6"/>
        <v>40779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5181000</v>
      </c>
      <c r="B179" s="83">
        <f t="shared" si="6"/>
        <v>40779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5181000</v>
      </c>
      <c r="B180" s="83">
        <f t="shared" si="6"/>
        <v>40779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5181000</v>
      </c>
      <c r="B181" s="83">
        <f t="shared" si="6"/>
        <v>40779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5181000</v>
      </c>
      <c r="B182" s="83">
        <f t="shared" si="6"/>
        <v>40779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5181000</v>
      </c>
      <c r="B183" s="83">
        <f t="shared" si="6"/>
        <v>40779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5181000</v>
      </c>
      <c r="B184" s="83">
        <f t="shared" si="6"/>
        <v>40779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5181000</v>
      </c>
      <c r="B185" s="83">
        <f t="shared" si="6"/>
        <v>40779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5181000</v>
      </c>
      <c r="B186" s="83">
        <f t="shared" si="7"/>
        <v>40779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5181000</v>
      </c>
      <c r="B187" s="83">
        <f t="shared" si="7"/>
        <v>40779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5181000</v>
      </c>
      <c r="B188" s="83">
        <f t="shared" si="7"/>
        <v>40779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5181000</v>
      </c>
      <c r="B189" s="83">
        <f t="shared" si="7"/>
        <v>40779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5181000</v>
      </c>
      <c r="B190" s="83">
        <f t="shared" si="7"/>
        <v>40779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5181000</v>
      </c>
      <c r="B191" s="83">
        <f t="shared" si="7"/>
        <v>40779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5181000</v>
      </c>
      <c r="B192" s="83">
        <f t="shared" si="7"/>
        <v>40779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5181000</v>
      </c>
      <c r="B193" s="83">
        <f t="shared" si="7"/>
        <v>40779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5181000</v>
      </c>
      <c r="B194" s="83">
        <f t="shared" si="7"/>
        <v>40779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5181000</v>
      </c>
      <c r="B195" s="83">
        <f t="shared" si="7"/>
        <v>40779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5181000</v>
      </c>
      <c r="B196" s="83">
        <f t="shared" si="7"/>
        <v>40779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5181000</v>
      </c>
      <c r="B197" s="83">
        <f t="shared" si="7"/>
        <v>40779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5181000</v>
      </c>
      <c r="B198" s="83">
        <f t="shared" si="7"/>
        <v>40779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5181000</v>
      </c>
      <c r="B199" s="83">
        <f t="shared" si="7"/>
        <v>40779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5181000</v>
      </c>
      <c r="B200" s="83">
        <f t="shared" si="7"/>
        <v>40779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5181000</v>
      </c>
      <c r="B201" s="83">
        <f t="shared" si="7"/>
        <v>40779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5181000</v>
      </c>
      <c r="B202" s="83">
        <f t="shared" si="7"/>
        <v>40779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5181000</v>
      </c>
      <c r="B203" s="83">
        <f t="shared" si="7"/>
        <v>40779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5181000</v>
      </c>
      <c r="B204" s="83">
        <f t="shared" si="7"/>
        <v>40779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5181000</v>
      </c>
      <c r="B205" s="83">
        <f t="shared" si="7"/>
        <v>40779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5181000</v>
      </c>
      <c r="B206" s="83">
        <f t="shared" si="7"/>
        <v>40779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5181000</v>
      </c>
      <c r="B207" s="83">
        <f t="shared" si="7"/>
        <v>40779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5181000</v>
      </c>
      <c r="B208" s="83">
        <f t="shared" si="7"/>
        <v>40779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5181000</v>
      </c>
      <c r="B209" s="83">
        <f t="shared" si="7"/>
        <v>40779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5181000</v>
      </c>
      <c r="B210" s="83">
        <f t="shared" si="7"/>
        <v>40779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5181000</v>
      </c>
      <c r="B211" s="83">
        <f t="shared" si="7"/>
        <v>40779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5181000</v>
      </c>
      <c r="B212" s="83">
        <f t="shared" si="7"/>
        <v>40779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5181000</v>
      </c>
      <c r="B213" s="83">
        <f t="shared" si="7"/>
        <v>40779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5181000</v>
      </c>
      <c r="B214" s="83">
        <f t="shared" si="7"/>
        <v>40779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5181000</v>
      </c>
      <c r="B215" s="83">
        <f t="shared" si="7"/>
        <v>40779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5181000</v>
      </c>
      <c r="B216" s="83">
        <f t="shared" si="7"/>
        <v>40779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5181000</v>
      </c>
      <c r="B217" s="83">
        <f t="shared" si="7"/>
        <v>40779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5181000</v>
      </c>
      <c r="B218" s="83">
        <f t="shared" si="8"/>
        <v>40779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5181000</v>
      </c>
      <c r="B219" s="83">
        <f t="shared" si="8"/>
        <v>40779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5181000</v>
      </c>
      <c r="B220" s="83">
        <f t="shared" si="8"/>
        <v>40779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5181000</v>
      </c>
      <c r="B221" s="83">
        <f t="shared" si="8"/>
        <v>40779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5181000</v>
      </c>
      <c r="B222" s="83">
        <f t="shared" si="8"/>
        <v>40779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5181000</v>
      </c>
      <c r="B223" s="83">
        <f t="shared" si="8"/>
        <v>40779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5181000</v>
      </c>
      <c r="B224" s="83">
        <f t="shared" si="8"/>
        <v>40779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5181000</v>
      </c>
      <c r="B225" s="83">
        <f t="shared" si="8"/>
        <v>40779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5181000</v>
      </c>
      <c r="B226" s="83">
        <f t="shared" si="8"/>
        <v>40779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5181000</v>
      </c>
      <c r="B227" s="83">
        <f t="shared" si="8"/>
        <v>40779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5181000</v>
      </c>
      <c r="B228" s="83">
        <f t="shared" si="8"/>
        <v>40779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5181000</v>
      </c>
      <c r="B229" s="83">
        <f t="shared" si="8"/>
        <v>40779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5181000</v>
      </c>
      <c r="B230" s="83">
        <f t="shared" si="8"/>
        <v>40779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5181000</v>
      </c>
      <c r="B231" s="83">
        <f t="shared" si="8"/>
        <v>40779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5181000</v>
      </c>
      <c r="B232" s="83">
        <f t="shared" si="8"/>
        <v>40779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5181000</v>
      </c>
      <c r="B233" s="83">
        <f t="shared" si="8"/>
        <v>40779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5181000</v>
      </c>
      <c r="B234" s="83">
        <f t="shared" si="8"/>
        <v>40779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5181000</v>
      </c>
      <c r="B235" s="83">
        <f t="shared" si="8"/>
        <v>40779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5181000</v>
      </c>
      <c r="B236" s="83">
        <f t="shared" si="8"/>
        <v>40779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5181000</v>
      </c>
      <c r="B237" s="83">
        <f t="shared" si="8"/>
        <v>40779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5181000</v>
      </c>
      <c r="B238" s="83">
        <f t="shared" si="8"/>
        <v>40779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5181000</v>
      </c>
      <c r="B239" s="83">
        <f t="shared" si="8"/>
        <v>40779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5181000</v>
      </c>
      <c r="B240" s="83">
        <f t="shared" si="8"/>
        <v>40779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5181000</v>
      </c>
      <c r="B241" s="83">
        <f t="shared" si="8"/>
        <v>40779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5181000</v>
      </c>
      <c r="B242" s="83">
        <f t="shared" si="8"/>
        <v>40779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5181000</v>
      </c>
      <c r="B243" s="83">
        <f t="shared" si="8"/>
        <v>40779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Sylvain</cp:lastModifiedBy>
  <cp:lastPrinted>2007-03-15T14:55:31Z</cp:lastPrinted>
  <dcterms:created xsi:type="dcterms:W3CDTF">2006-11-24T10:55:07Z</dcterms:created>
  <dcterms:modified xsi:type="dcterms:W3CDTF">2020-03-20T19:27:37Z</dcterms:modified>
  <cp:category/>
  <cp:version/>
  <cp:contentType/>
  <cp:contentStatus/>
</cp:coreProperties>
</file>