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<sst xmlns="http://schemas.openxmlformats.org/spreadsheetml/2006/main" count="644" uniqueCount="326">
  <si>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</si>
  <si>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</si>
  <si>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</si>
  <si>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</si>
  <si>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</si>
  <si>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</si>
  <si>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</si>
  <si>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</si>
  <si>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</si>
  <si>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</si>
  <si>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</si>
  <si>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</si>
  <si>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</si>
  <si>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</si>
  <si>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</si>
  <si>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</si>
  <si>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</si>
  <si>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</si>
  <si>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</si>
  <si>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</si>
  <si>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</si>
  <si>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</si>
  <si>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</si>
  <si>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</si>
  <si>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</si>
  <si>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</si>
  <si>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</si>
  <si>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</si>
  <si>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</si>
  <si>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</si>
  <si>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</si>
  <si>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</si>
  <si>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</si>
  <si>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</si>
  <si>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</si>
  <si>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</si>
  <si>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</si>
  <si>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</si>
  <si>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</si>
  <si>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</si>
  <si>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</si>
  <si>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</si>
  <si>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</si>
  <si>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</si>
  <si>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</si>
  <si>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</si>
  <si>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</si>
  <si>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</si>
  <si>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</si>
  <si>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</si>
  <si>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</si>
  <si>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</si>
  <si>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</si>
  <si>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</si>
  <si>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</si>
  <si>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</si>
  <si>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</si>
  <si>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</si>
  <si>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</si>
  <si>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</si>
  <si>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</si>
  <si>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</si>
  <si>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</si>
  <si>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</si>
  <si>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</si>
  <si>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</si>
  <si>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</si>
  <si>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</si>
  <si>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</si>
  <si>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</si>
  <si>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</si>
  <si>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</si>
  <si>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</si>
  <si>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</si>
  <si>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</si>
  <si>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</si>
  <si>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</si>
  <si>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</si>
  <si>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</si>
  <si>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</si>
  <si>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</si>
  <si>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</si>
  <si>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</si>
  <si>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</si>
  <si>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</si>
  <si>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</si>
  <si>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</si>
  <si>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</si>
  <si>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</si>
  <si>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</si>
  <si>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</si>
  <si>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</si>
  <si>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</si>
  <si>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</si>
  <si>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</si>
  <si>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</si>
  <si>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</si>
  <si>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</si>
  <si>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</si>
  <si>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</si>
  <si>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</si>
  <si>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</si>
  <si>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</si>
  <si>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</si>
  <si>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</si>
  <si>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BORNE (74)</t>
  </si>
  <si>
    <t>BORNE A ST-PIERRE-EN-FAUCIGNY</t>
  </si>
  <si>
    <t>BONNEVILLE</t>
  </si>
  <si>
    <t>74042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</si>
  <si>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</si>
  <si>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</si>
  <si>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</si>
  <si>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</si>
  <si>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</si>
  <si>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</si>
  <si>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</si>
  <si>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</si>
  <si>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</si>
  <si>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</si>
  <si>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</si>
  <si>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</si>
  <si>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</si>
  <si>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</si>
  <si>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</si>
  <si>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</si>
  <si>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</si>
  <si>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</si>
  <si>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</si>
  <si>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</si>
  <si>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</si>
  <si>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</si>
  <si>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</si>
  <si>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</si>
  <si>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</si>
  <si>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</si>
  <si>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</si>
  <si>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</si>
  <si>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</si>
  <si>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</si>
  <si>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</si>
  <si>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</si>
  <si>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</si>
  <si>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</si>
  <si>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</si>
  <si>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</si>
  <si>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</si>
  <si>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</si>
  <si>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</si>
  <si>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</si>
  <si>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</si>
  <si>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</si>
  <si>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</si>
  <si>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</si>
  <si>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</si>
  <si>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</si>
  <si>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</si>
  <si>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</si>
  <si>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</si>
  <si>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</si>
  <si>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</si>
  <si>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</si>
  <si>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</si>
  <si>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</si>
  <si>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</si>
  <si>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</si>
  <si>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</si>
  <si>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</si>
  <si>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</si>
  <si>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</si>
  <si>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</si>
  <si>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</si>
  <si>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</si>
  <si>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</si>
  <si>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</si>
  <si>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</si>
  <si>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</si>
  <si>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</si>
  <si>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</si>
  <si>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</si>
  <si>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</si>
  <si>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</si>
  <si>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</si>
  <si>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</si>
  <si>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</si>
  <si>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</si>
  <si>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</si>
  <si>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</si>
  <si>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</si>
  <si>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</si>
  <si>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</si>
  <si>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</si>
  <si>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</si>
  <si>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</si>
  <si>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</si>
  <si>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</si>
  <si>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</si>
  <si>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</si>
  <si>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</si>
  <si>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</si>
  <si>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</si>
  <si>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</si>
  <si>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</si>
  <si>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</si>
  <si>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</si>
  <si>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</si>
  <si>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</si>
  <si>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</si>
  <si>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</si>
  <si>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</si>
  <si>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</si>
  <si>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</si>
  <si>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</si>
  <si>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</si>
  <si>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</si>
  <si>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</si>
  <si>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</si>
  <si>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</si>
  <si>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</si>
  <si>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Chloroperla</t>
  </si>
  <si>
    <t>Leuctra</t>
  </si>
  <si>
    <t>Amphinemura</t>
  </si>
  <si>
    <t>Nemoura</t>
  </si>
  <si>
    <t>Protonemura</t>
  </si>
  <si>
    <t>Perla</t>
  </si>
  <si>
    <t>Brachyptera</t>
  </si>
  <si>
    <t>Glossosomatidae</t>
  </si>
  <si>
    <t>Glossosoma</t>
  </si>
  <si>
    <t>Lithax</t>
  </si>
  <si>
    <t>Hydropsyche</t>
  </si>
  <si>
    <t>sF. Limnephilinae</t>
  </si>
  <si>
    <t>Rhyacophila</t>
  </si>
  <si>
    <t>Sericostoma</t>
  </si>
  <si>
    <t>Baetis</t>
  </si>
  <si>
    <t>Ecdyonurus</t>
  </si>
  <si>
    <t>Epeorus</t>
  </si>
  <si>
    <t>Rhithrogena</t>
  </si>
  <si>
    <t>Leptophlebiidae</t>
  </si>
  <si>
    <t>Habroleptoides</t>
  </si>
  <si>
    <t>Elmis</t>
  </si>
  <si>
    <t>Esolus</t>
  </si>
  <si>
    <t>Limnius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</si>
  <si>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</si>
  <si>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</si>
  <si>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</si>
  <si>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</si>
  <si>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</si>
  <si>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</si>
  <si>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</si>
  <si>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Stratiomyidae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</si>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</sst>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6">
      <selection activeCell="D124" sqref="D124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6063500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451</v>
      </c>
      <c r="J23" s="34" t="s">
        <v>109</v>
      </c>
      <c r="K23" s="36"/>
      <c r="L23" s="36"/>
      <c r="M23" s="36"/>
      <c r="N23" s="36"/>
      <c r="O23" s="36">
        <v>21.5</v>
      </c>
      <c r="P23" s="36">
        <v>258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962433</v>
      </c>
      <c r="H24" s="41">
        <v>6558322</v>
      </c>
      <c r="K24" s="41">
        <v>962392.8676360773</v>
      </c>
      <c r="L24" s="41">
        <v>6558281.5902229715</v>
      </c>
      <c r="M24" s="41">
        <v>962533.7371535448</v>
      </c>
      <c r="N24" s="41">
        <v>6558495.51111668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6063500</v>
      </c>
      <c r="B39" s="66" t="str">
        <f>C23</f>
        <v>BORNE (74)</v>
      </c>
      <c r="C39" s="67" t="str">
        <f>D23</f>
        <v>BORNE A ST-PIERRE-EN-FAUCIGNY</v>
      </c>
      <c r="D39" s="68">
        <v>42044</v>
      </c>
      <c r="E39" s="36">
        <v>19.5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51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25</v>
      </c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 t="s">
        <v>148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>
        <v>20</v>
      </c>
      <c r="I50" s="71" t="s">
        <v>141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6063500</v>
      </c>
      <c r="B66" s="90">
        <f>D39</f>
        <v>42044</v>
      </c>
      <c r="C66" s="91" t="s">
        <v>178</v>
      </c>
      <c r="D66" s="92" t="s">
        <v>11</v>
      </c>
      <c r="E66" s="92" t="s">
        <v>20</v>
      </c>
      <c r="F66" s="93" t="s">
        <v>179</v>
      </c>
      <c r="G66" s="71">
        <v>20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6063500</v>
      </c>
      <c r="B67" s="95">
        <f t="shared" si="0"/>
        <v>42044</v>
      </c>
      <c r="C67" s="91" t="s">
        <v>180</v>
      </c>
      <c r="D67" s="93" t="s">
        <v>36</v>
      </c>
      <c r="E67" s="93" t="s">
        <v>20</v>
      </c>
      <c r="F67" s="93" t="s">
        <v>179</v>
      </c>
      <c r="G67" s="71">
        <v>25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6063500</v>
      </c>
      <c r="B68" s="95">
        <f t="shared" si="0"/>
        <v>42044</v>
      </c>
      <c r="C68" s="91" t="s">
        <v>181</v>
      </c>
      <c r="D68" s="93" t="s">
        <v>53</v>
      </c>
      <c r="E68" s="93" t="s">
        <v>12</v>
      </c>
      <c r="F68" s="93" t="s">
        <v>179</v>
      </c>
      <c r="G68" s="71">
        <v>20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6063500</v>
      </c>
      <c r="B69" s="95">
        <f t="shared" si="0"/>
        <v>42044</v>
      </c>
      <c r="C69" s="91" t="s">
        <v>182</v>
      </c>
      <c r="D69" s="93" t="s">
        <v>66</v>
      </c>
      <c r="E69" s="93" t="s">
        <v>12</v>
      </c>
      <c r="F69" s="93" t="s">
        <v>179</v>
      </c>
      <c r="G69" s="71">
        <v>30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6063500</v>
      </c>
      <c r="B70" s="95">
        <f t="shared" si="0"/>
        <v>42044</v>
      </c>
      <c r="C70" s="91" t="s">
        <v>183</v>
      </c>
      <c r="D70" s="93" t="s">
        <v>43</v>
      </c>
      <c r="E70" s="93" t="s">
        <v>20</v>
      </c>
      <c r="F70" s="93" t="s">
        <v>184</v>
      </c>
      <c r="G70" s="71">
        <v>30</v>
      </c>
      <c r="H70" s="71">
        <v>1</v>
      </c>
      <c r="I70" s="71"/>
      <c r="J70" s="71" t="s">
        <v>185</v>
      </c>
      <c r="K70" s="71">
        <v>2</v>
      </c>
      <c r="T70" s="61"/>
      <c r="U70" s="61"/>
    </row>
    <row r="71" spans="1:21" ht="14.25">
      <c r="A71" s="94">
        <f t="shared" si="0"/>
        <v>6063500</v>
      </c>
      <c r="B71" s="95">
        <f t="shared" si="0"/>
        <v>42044</v>
      </c>
      <c r="C71" s="91" t="s">
        <v>186</v>
      </c>
      <c r="D71" s="93" t="s">
        <v>43</v>
      </c>
      <c r="E71" s="93" t="s">
        <v>29</v>
      </c>
      <c r="F71" s="93" t="s">
        <v>184</v>
      </c>
      <c r="G71" s="71">
        <v>20</v>
      </c>
      <c r="H71" s="71">
        <v>1</v>
      </c>
      <c r="I71" s="71"/>
      <c r="J71" s="71" t="s">
        <v>185</v>
      </c>
      <c r="K71" s="71">
        <v>1</v>
      </c>
      <c r="T71" s="61"/>
      <c r="U71" s="61"/>
    </row>
    <row r="72" spans="1:21" ht="14.25">
      <c r="A72" s="94">
        <f t="shared" si="0"/>
        <v>6063500</v>
      </c>
      <c r="B72" s="95">
        <f t="shared" si="0"/>
        <v>42044</v>
      </c>
      <c r="C72" s="91" t="s">
        <v>187</v>
      </c>
      <c r="D72" s="93" t="s">
        <v>48</v>
      </c>
      <c r="E72" s="93" t="s">
        <v>20</v>
      </c>
      <c r="F72" s="93" t="s">
        <v>184</v>
      </c>
      <c r="G72" s="71">
        <v>15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6063500</v>
      </c>
      <c r="B73" s="95">
        <f t="shared" si="0"/>
        <v>42044</v>
      </c>
      <c r="C73" s="91" t="s">
        <v>188</v>
      </c>
      <c r="D73" s="93" t="s">
        <v>74</v>
      </c>
      <c r="E73" s="93" t="s">
        <v>20</v>
      </c>
      <c r="F73" s="93" t="s">
        <v>184</v>
      </c>
      <c r="G73" s="71">
        <v>25</v>
      </c>
      <c r="H73" s="71">
        <v>0</v>
      </c>
      <c r="I73" s="71"/>
      <c r="J73" s="71" t="s">
        <v>185</v>
      </c>
      <c r="K73" s="71">
        <v>2</v>
      </c>
      <c r="T73" s="61"/>
      <c r="U73" s="61"/>
    </row>
    <row r="74" spans="1:21" ht="14.25">
      <c r="A74" s="94">
        <f t="shared" si="0"/>
        <v>6063500</v>
      </c>
      <c r="B74" s="95">
        <f t="shared" si="0"/>
        <v>42044</v>
      </c>
      <c r="C74" s="91" t="s">
        <v>189</v>
      </c>
      <c r="D74" s="93" t="s">
        <v>43</v>
      </c>
      <c r="E74" s="93" t="s">
        <v>37</v>
      </c>
      <c r="F74" s="93" t="s">
        <v>190</v>
      </c>
      <c r="G74" s="71">
        <v>15</v>
      </c>
      <c r="H74" s="71">
        <v>1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6063500</v>
      </c>
      <c r="B75" s="95">
        <f t="shared" si="0"/>
        <v>42044</v>
      </c>
      <c r="C75" s="91" t="s">
        <v>191</v>
      </c>
      <c r="D75" s="93" t="s">
        <v>43</v>
      </c>
      <c r="E75" s="93" t="s">
        <v>12</v>
      </c>
      <c r="F75" s="93" t="s">
        <v>190</v>
      </c>
      <c r="G75" s="71">
        <v>20</v>
      </c>
      <c r="H75" s="71">
        <v>0</v>
      </c>
      <c r="I75" s="71"/>
      <c r="J75" s="71" t="s">
        <v>185</v>
      </c>
      <c r="K75" s="71">
        <v>1</v>
      </c>
      <c r="T75" s="61"/>
      <c r="U75" s="61"/>
    </row>
    <row r="76" spans="1:21" ht="14.25">
      <c r="A76" s="94">
        <f t="shared" si="0"/>
        <v>6063500</v>
      </c>
      <c r="B76" s="95">
        <f t="shared" si="0"/>
        <v>42044</v>
      </c>
      <c r="C76" s="91" t="s">
        <v>192</v>
      </c>
      <c r="D76" s="93" t="s">
        <v>43</v>
      </c>
      <c r="E76" s="93" t="s">
        <v>20</v>
      </c>
      <c r="F76" s="93" t="s">
        <v>190</v>
      </c>
      <c r="G76" s="71">
        <v>20</v>
      </c>
      <c r="H76" s="71">
        <v>0</v>
      </c>
      <c r="I76" s="71"/>
      <c r="J76" s="71" t="s">
        <v>185</v>
      </c>
      <c r="K76" s="71">
        <v>2</v>
      </c>
      <c r="T76" s="61"/>
      <c r="U76" s="61"/>
    </row>
    <row r="77" spans="1:21" ht="14.25">
      <c r="A77" s="94">
        <f t="shared" si="0"/>
        <v>6063500</v>
      </c>
      <c r="B77" s="95">
        <f t="shared" si="0"/>
        <v>42044</v>
      </c>
      <c r="C77" s="91" t="s">
        <v>193</v>
      </c>
      <c r="D77" s="93" t="s">
        <v>48</v>
      </c>
      <c r="E77" s="93" t="s">
        <v>29</v>
      </c>
      <c r="F77" s="93" t="s">
        <v>190</v>
      </c>
      <c r="G77" s="71">
        <v>25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194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195</v>
      </c>
      <c r="B82" s="14" t="s">
        <v>196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197</v>
      </c>
      <c r="B83" s="10" t="s">
        <v>198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199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200</v>
      </c>
      <c r="F86" s="224"/>
      <c r="G86" s="224"/>
      <c r="H86" s="225" t="s">
        <v>201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195</v>
      </c>
      <c r="D87" s="98" t="s">
        <v>197</v>
      </c>
      <c r="E87" s="32" t="s">
        <v>202</v>
      </c>
      <c r="F87" s="32" t="s">
        <v>203</v>
      </c>
      <c r="G87" s="32" t="s">
        <v>204</v>
      </c>
      <c r="H87" s="99" t="s">
        <v>205</v>
      </c>
      <c r="I87" s="32" t="s">
        <v>206</v>
      </c>
      <c r="J87" s="32" t="s">
        <v>207</v>
      </c>
      <c r="K87" s="32" t="s">
        <v>208</v>
      </c>
      <c r="L87" s="32" t="s">
        <v>209</v>
      </c>
      <c r="M87" s="32" t="s">
        <v>210</v>
      </c>
      <c r="N87" s="32" t="s">
        <v>211</v>
      </c>
      <c r="O87" s="32" t="s">
        <v>212</v>
      </c>
      <c r="P87" s="32" t="s">
        <v>213</v>
      </c>
      <c r="Q87" s="32" t="s">
        <v>214</v>
      </c>
      <c r="R87" s="32" t="s">
        <v>215</v>
      </c>
      <c r="S87" s="32" t="s">
        <v>216</v>
      </c>
      <c r="T87" s="61"/>
      <c r="U87" s="61"/>
    </row>
    <row r="88" spans="1:21" ht="14.25">
      <c r="A88" s="66">
        <f>A66</f>
        <v>6063500</v>
      </c>
      <c r="B88" s="100">
        <f>B66</f>
        <v>42044</v>
      </c>
      <c r="C88" s="71" t="s">
        <v>217</v>
      </c>
      <c r="D88" s="71">
        <v>116</v>
      </c>
      <c r="E88" s="71"/>
      <c r="F88" s="71">
        <v>1</v>
      </c>
      <c r="G88" s="71">
        <v>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6063500</v>
      </c>
      <c r="B89" s="95">
        <f t="shared" si="1"/>
        <v>42044</v>
      </c>
      <c r="C89" s="71" t="s">
        <v>218</v>
      </c>
      <c r="D89" s="71">
        <v>170</v>
      </c>
      <c r="E89" s="71">
        <v>1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6063500</v>
      </c>
      <c r="B90" s="95">
        <f t="shared" si="1"/>
        <v>42044</v>
      </c>
      <c r="C90" s="71" t="s">
        <v>219</v>
      </c>
      <c r="D90" s="71">
        <v>69</v>
      </c>
      <c r="E90" s="71">
        <v>38</v>
      </c>
      <c r="F90" s="71">
        <v>159</v>
      </c>
      <c r="G90" s="71">
        <v>156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6063500</v>
      </c>
      <c r="B91" s="95">
        <f t="shared" si="1"/>
        <v>42044</v>
      </c>
      <c r="C91" s="71" t="s">
        <v>220</v>
      </c>
      <c r="D91" s="71">
        <v>21</v>
      </c>
      <c r="E91" s="71">
        <v>1</v>
      </c>
      <c r="F91" s="71">
        <v>5</v>
      </c>
      <c r="G91" s="71">
        <v>9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6063500</v>
      </c>
      <c r="B92" s="95">
        <f t="shared" si="1"/>
        <v>42044</v>
      </c>
      <c r="C92" s="71" t="s">
        <v>221</v>
      </c>
      <c r="D92" s="71">
        <v>26</v>
      </c>
      <c r="E92" s="71"/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6063500</v>
      </c>
      <c r="B93" s="95">
        <f t="shared" si="1"/>
        <v>42044</v>
      </c>
      <c r="C93" s="71" t="s">
        <v>222</v>
      </c>
      <c r="D93" s="71">
        <v>46</v>
      </c>
      <c r="E93" s="71">
        <v>18</v>
      </c>
      <c r="F93" s="71">
        <v>1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6063500</v>
      </c>
      <c r="B94" s="95">
        <f t="shared" si="1"/>
        <v>42044</v>
      </c>
      <c r="C94" s="71" t="s">
        <v>223</v>
      </c>
      <c r="D94" s="71">
        <v>164</v>
      </c>
      <c r="E94" s="71"/>
      <c r="F94" s="71">
        <v>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6063500</v>
      </c>
      <c r="B95" s="95">
        <f t="shared" si="1"/>
        <v>42044</v>
      </c>
      <c r="C95" s="71" t="s">
        <v>224</v>
      </c>
      <c r="D95" s="71">
        <v>3</v>
      </c>
      <c r="E95" s="71">
        <v>1</v>
      </c>
      <c r="F95" s="71">
        <v>5</v>
      </c>
      <c r="G95" s="71">
        <v>5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6063500</v>
      </c>
      <c r="B96" s="95">
        <f t="shared" si="1"/>
        <v>42044</v>
      </c>
      <c r="C96" s="71" t="s">
        <v>225</v>
      </c>
      <c r="D96" s="71">
        <v>189</v>
      </c>
      <c r="E96" s="71"/>
      <c r="F96" s="71"/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6063500</v>
      </c>
      <c r="B97" s="95">
        <f t="shared" si="1"/>
        <v>42044</v>
      </c>
      <c r="C97" s="71" t="s">
        <v>226</v>
      </c>
      <c r="D97" s="71">
        <v>190</v>
      </c>
      <c r="E97" s="71"/>
      <c r="F97" s="71"/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6063500</v>
      </c>
      <c r="B98" s="95">
        <f t="shared" si="1"/>
        <v>42044</v>
      </c>
      <c r="C98" s="71" t="s">
        <v>227</v>
      </c>
      <c r="D98" s="71">
        <v>289</v>
      </c>
      <c r="E98" s="71"/>
      <c r="F98" s="71"/>
      <c r="G98" s="71">
        <v>2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6063500</v>
      </c>
      <c r="B99" s="95">
        <f t="shared" si="1"/>
        <v>42044</v>
      </c>
      <c r="C99" s="71" t="s">
        <v>228</v>
      </c>
      <c r="D99" s="71">
        <v>212</v>
      </c>
      <c r="E99" s="71">
        <v>5</v>
      </c>
      <c r="F99" s="71">
        <v>1</v>
      </c>
      <c r="G99" s="71">
        <v>6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6063500</v>
      </c>
      <c r="B100" s="95">
        <f t="shared" si="1"/>
        <v>42044</v>
      </c>
      <c r="C100" s="71" t="s">
        <v>229</v>
      </c>
      <c r="D100" s="71">
        <v>3163</v>
      </c>
      <c r="E100" s="71">
        <v>9</v>
      </c>
      <c r="F100" s="71">
        <v>1</v>
      </c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6063500</v>
      </c>
      <c r="B101" s="95">
        <f t="shared" si="1"/>
        <v>42044</v>
      </c>
      <c r="C101" s="71" t="s">
        <v>230</v>
      </c>
      <c r="D101" s="71">
        <v>183</v>
      </c>
      <c r="E101" s="71">
        <v>17</v>
      </c>
      <c r="F101" s="71">
        <v>14</v>
      </c>
      <c r="G101" s="71">
        <v>40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6063500</v>
      </c>
      <c r="B102" s="95">
        <f t="shared" si="1"/>
        <v>42044</v>
      </c>
      <c r="C102" s="71" t="s">
        <v>231</v>
      </c>
      <c r="D102" s="71">
        <v>322</v>
      </c>
      <c r="E102" s="71">
        <v>1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6063500</v>
      </c>
      <c r="B103" s="95">
        <f t="shared" si="1"/>
        <v>42044</v>
      </c>
      <c r="C103" s="71" t="s">
        <v>232</v>
      </c>
      <c r="D103" s="71">
        <v>364</v>
      </c>
      <c r="E103" s="71">
        <v>181</v>
      </c>
      <c r="F103" s="71">
        <v>125</v>
      </c>
      <c r="G103" s="71">
        <v>108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6063500</v>
      </c>
      <c r="B104" s="95">
        <f t="shared" si="1"/>
        <v>42044</v>
      </c>
      <c r="C104" s="71" t="s">
        <v>233</v>
      </c>
      <c r="D104" s="71">
        <v>421</v>
      </c>
      <c r="E104" s="71">
        <v>5</v>
      </c>
      <c r="F104" s="71">
        <v>4</v>
      </c>
      <c r="G104" s="71">
        <v>4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6063500</v>
      </c>
      <c r="B105" s="95">
        <f t="shared" si="1"/>
        <v>42044</v>
      </c>
      <c r="C105" s="71" t="s">
        <v>234</v>
      </c>
      <c r="D105" s="71">
        <v>400</v>
      </c>
      <c r="E105" s="71">
        <v>1</v>
      </c>
      <c r="F105" s="71"/>
      <c r="G105" s="71">
        <v>12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6063500</v>
      </c>
      <c r="B106" s="95">
        <f t="shared" si="1"/>
        <v>42044</v>
      </c>
      <c r="C106" s="71" t="s">
        <v>235</v>
      </c>
      <c r="D106" s="71">
        <v>404</v>
      </c>
      <c r="E106" s="71">
        <v>23</v>
      </c>
      <c r="F106" s="71">
        <v>98</v>
      </c>
      <c r="G106" s="71">
        <v>80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6063500</v>
      </c>
      <c r="B107" s="95">
        <f t="shared" si="1"/>
        <v>42044</v>
      </c>
      <c r="C107" s="71" t="s">
        <v>236</v>
      </c>
      <c r="D107" s="71">
        <v>473</v>
      </c>
      <c r="E107" s="71"/>
      <c r="F107" s="71">
        <v>1</v>
      </c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6063500</v>
      </c>
      <c r="B108" s="95">
        <f t="shared" si="1"/>
        <v>42044</v>
      </c>
      <c r="C108" s="71" t="s">
        <v>237</v>
      </c>
      <c r="D108" s="71">
        <v>485</v>
      </c>
      <c r="E108" s="71"/>
      <c r="F108" s="71">
        <v>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6063500</v>
      </c>
      <c r="B109" s="95">
        <f t="shared" si="2"/>
        <v>42044</v>
      </c>
      <c r="C109" s="71" t="s">
        <v>238</v>
      </c>
      <c r="D109" s="71">
        <v>618</v>
      </c>
      <c r="E109" s="71">
        <v>12</v>
      </c>
      <c r="F109" s="71">
        <v>1</v>
      </c>
      <c r="G109" s="71">
        <v>2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6063500</v>
      </c>
      <c r="B110" s="95">
        <f t="shared" si="2"/>
        <v>42044</v>
      </c>
      <c r="C110" s="71" t="s">
        <v>239</v>
      </c>
      <c r="D110" s="71">
        <v>619</v>
      </c>
      <c r="E110" s="71">
        <v>5</v>
      </c>
      <c r="F110" s="71"/>
      <c r="G110" s="71">
        <v>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6063500</v>
      </c>
      <c r="B111" s="95">
        <f t="shared" si="2"/>
        <v>42044</v>
      </c>
      <c r="C111" s="71" t="s">
        <v>240</v>
      </c>
      <c r="D111" s="71">
        <v>623</v>
      </c>
      <c r="E111" s="71">
        <v>6</v>
      </c>
      <c r="F111" s="71"/>
      <c r="G111" s="71">
        <v>4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6063500</v>
      </c>
      <c r="B112" s="95">
        <f t="shared" si="2"/>
        <v>42044</v>
      </c>
      <c r="C112" s="71" t="s">
        <v>241</v>
      </c>
      <c r="D112" s="71">
        <v>625</v>
      </c>
      <c r="E112" s="71">
        <v>12</v>
      </c>
      <c r="F112" s="71">
        <v>1</v>
      </c>
      <c r="G112" s="71">
        <v>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6063500</v>
      </c>
      <c r="B113" s="95">
        <f t="shared" si="2"/>
        <v>42044</v>
      </c>
      <c r="C113" s="71" t="s">
        <v>242</v>
      </c>
      <c r="D113" s="71">
        <v>608</v>
      </c>
      <c r="E113" s="71">
        <v>1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6063500</v>
      </c>
      <c r="B114" s="95">
        <f t="shared" si="2"/>
        <v>42044</v>
      </c>
      <c r="C114" s="71" t="s">
        <v>243</v>
      </c>
      <c r="D114" s="71">
        <v>807</v>
      </c>
      <c r="E114" s="71">
        <v>49</v>
      </c>
      <c r="F114" s="71">
        <v>141</v>
      </c>
      <c r="G114" s="71">
        <v>93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6063500</v>
      </c>
      <c r="B115" s="95">
        <f t="shared" si="2"/>
        <v>42044</v>
      </c>
      <c r="C115" s="71" t="s">
        <v>244</v>
      </c>
      <c r="D115" s="71">
        <v>831</v>
      </c>
      <c r="E115" s="71">
        <v>6</v>
      </c>
      <c r="F115" s="71">
        <v>1</v>
      </c>
      <c r="G115" s="71">
        <v>4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6063500</v>
      </c>
      <c r="B116" s="95">
        <f t="shared" si="2"/>
        <v>42044</v>
      </c>
      <c r="C116" s="71" t="s">
        <v>245</v>
      </c>
      <c r="D116" s="71">
        <v>757</v>
      </c>
      <c r="E116" s="71">
        <v>10</v>
      </c>
      <c r="F116" s="71">
        <v>55</v>
      </c>
      <c r="G116" s="71">
        <v>32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6063500</v>
      </c>
      <c r="B117" s="95">
        <f t="shared" si="2"/>
        <v>42044</v>
      </c>
      <c r="C117" s="71" t="s">
        <v>246</v>
      </c>
      <c r="D117" s="71">
        <v>783</v>
      </c>
      <c r="E117" s="71">
        <v>3</v>
      </c>
      <c r="F117" s="71">
        <v>1</v>
      </c>
      <c r="G117" s="71">
        <v>1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6063500</v>
      </c>
      <c r="B118" s="95">
        <f t="shared" si="2"/>
        <v>42044</v>
      </c>
      <c r="C118" s="71" t="s">
        <v>247</v>
      </c>
      <c r="D118" s="71">
        <v>801</v>
      </c>
      <c r="E118" s="71">
        <v>42</v>
      </c>
      <c r="F118" s="71">
        <v>541</v>
      </c>
      <c r="G118" s="71">
        <v>169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6063500</v>
      </c>
      <c r="B119" s="95">
        <f t="shared" si="2"/>
        <v>42044</v>
      </c>
      <c r="C119" s="71" t="s">
        <v>248</v>
      </c>
      <c r="D119" s="71">
        <v>824</v>
      </c>
      <c r="E119" s="71">
        <v>1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6063500</v>
      </c>
      <c r="B120" s="95">
        <f t="shared" si="2"/>
        <v>42044</v>
      </c>
      <c r="C120" s="71" t="s">
        <v>249</v>
      </c>
      <c r="D120" s="71">
        <v>892</v>
      </c>
      <c r="E120" s="71">
        <v>1007</v>
      </c>
      <c r="F120" s="71">
        <v>142</v>
      </c>
      <c r="G120" s="71">
        <v>126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6063500</v>
      </c>
      <c r="B121" s="95">
        <f t="shared" si="2"/>
        <v>42044</v>
      </c>
      <c r="C121" s="71" t="s">
        <v>250</v>
      </c>
      <c r="D121" s="71">
        <v>906</v>
      </c>
      <c r="E121" s="71" t="s">
        <v>251</v>
      </c>
      <c r="F121" s="71" t="s">
        <v>251</v>
      </c>
      <c r="G121" s="71" t="s">
        <v>251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6063500</v>
      </c>
      <c r="B122" s="95">
        <f t="shared" si="2"/>
        <v>42044</v>
      </c>
      <c r="C122" s="71" t="s">
        <v>252</v>
      </c>
      <c r="D122" s="71">
        <v>933</v>
      </c>
      <c r="E122" s="71">
        <v>21</v>
      </c>
      <c r="F122" s="71">
        <v>15</v>
      </c>
      <c r="G122" s="71">
        <v>99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6063500</v>
      </c>
      <c r="B123" s="95">
        <f t="shared" si="2"/>
        <v>42044</v>
      </c>
      <c r="C123" s="71" t="s">
        <v>325</v>
      </c>
      <c r="D123" s="71">
        <v>1054</v>
      </c>
      <c r="E123" s="71"/>
      <c r="F123" s="71"/>
      <c r="G123" s="71">
        <v>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6063500</v>
      </c>
      <c r="B124" s="95">
        <f t="shared" si="2"/>
        <v>42044</v>
      </c>
      <c r="C124" s="71" t="s">
        <v>253</v>
      </c>
      <c r="D124" s="71">
        <v>1061</v>
      </c>
      <c r="E124" s="71"/>
      <c r="F124" s="71"/>
      <c r="G124" s="71">
        <v>5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6063500</v>
      </c>
      <c r="B125" s="95">
        <f t="shared" si="2"/>
        <v>42044</v>
      </c>
      <c r="C125" s="71" t="s">
        <v>254</v>
      </c>
      <c r="D125" s="71">
        <v>3111</v>
      </c>
      <c r="E125" s="71" t="s">
        <v>251</v>
      </c>
      <c r="F125" s="71" t="s">
        <v>251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6063500</v>
      </c>
      <c r="B126" s="95">
        <f t="shared" si="2"/>
        <v>42044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6063500</v>
      </c>
      <c r="B127" s="95">
        <f t="shared" si="2"/>
        <v>42044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6063500</v>
      </c>
      <c r="B128" s="95">
        <f t="shared" si="2"/>
        <v>42044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6063500</v>
      </c>
      <c r="B129" s="95">
        <f t="shared" si="3"/>
        <v>42044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6063500</v>
      </c>
      <c r="B130" s="95">
        <f t="shared" si="3"/>
        <v>42044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6063500</v>
      </c>
      <c r="B131" s="95">
        <f t="shared" si="3"/>
        <v>42044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6063500</v>
      </c>
      <c r="B132" s="95">
        <f t="shared" si="3"/>
        <v>42044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6063500</v>
      </c>
      <c r="B133" s="95">
        <f t="shared" si="3"/>
        <v>42044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6063500</v>
      </c>
      <c r="B134" s="95">
        <f t="shared" si="3"/>
        <v>42044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6063500</v>
      </c>
      <c r="B135" s="95">
        <f t="shared" si="3"/>
        <v>42044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6063500</v>
      </c>
      <c r="B136" s="95">
        <f t="shared" si="3"/>
        <v>42044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6063500</v>
      </c>
      <c r="B137" s="95">
        <f t="shared" si="3"/>
        <v>42044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6063500</v>
      </c>
      <c r="B138" s="95">
        <f t="shared" si="3"/>
        <v>42044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6063500</v>
      </c>
      <c r="B139" s="95">
        <f t="shared" si="3"/>
        <v>42044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6063500</v>
      </c>
      <c r="B140" s="95">
        <f t="shared" si="3"/>
        <v>42044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6063500</v>
      </c>
      <c r="B141" s="95">
        <f t="shared" si="3"/>
        <v>42044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6063500</v>
      </c>
      <c r="B142" s="95">
        <f t="shared" si="3"/>
        <v>42044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6063500</v>
      </c>
      <c r="B143" s="95">
        <f t="shared" si="3"/>
        <v>42044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6063500</v>
      </c>
      <c r="B144" s="95">
        <f t="shared" si="3"/>
        <v>42044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6063500</v>
      </c>
      <c r="B145" s="95">
        <f t="shared" si="3"/>
        <v>42044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6063500</v>
      </c>
      <c r="B146" s="95">
        <f t="shared" si="3"/>
        <v>42044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6063500</v>
      </c>
      <c r="B147" s="95">
        <f t="shared" si="3"/>
        <v>42044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6063500</v>
      </c>
      <c r="B148" s="95">
        <f t="shared" si="3"/>
        <v>42044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6063500</v>
      </c>
      <c r="B149" s="95">
        <f t="shared" si="4"/>
        <v>42044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6063500</v>
      </c>
      <c r="B150" s="95">
        <f t="shared" si="4"/>
        <v>42044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6063500</v>
      </c>
      <c r="B151" s="95">
        <f t="shared" si="4"/>
        <v>42044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6063500</v>
      </c>
      <c r="B152" s="95">
        <f t="shared" si="4"/>
        <v>42044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6063500</v>
      </c>
      <c r="B153" s="95">
        <f t="shared" si="4"/>
        <v>42044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6063500</v>
      </c>
      <c r="B154" s="95">
        <f t="shared" si="4"/>
        <v>42044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6063500</v>
      </c>
      <c r="B155" s="95">
        <f t="shared" si="4"/>
        <v>42044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6063500</v>
      </c>
      <c r="B156" s="95">
        <f t="shared" si="4"/>
        <v>42044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6063500</v>
      </c>
      <c r="B157" s="95">
        <f t="shared" si="4"/>
        <v>42044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6063500</v>
      </c>
      <c r="B158" s="95">
        <f t="shared" si="4"/>
        <v>42044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6063500</v>
      </c>
      <c r="B159" s="95">
        <f t="shared" si="4"/>
        <v>42044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6063500</v>
      </c>
      <c r="B160" s="95">
        <f t="shared" si="4"/>
        <v>42044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6063500</v>
      </c>
      <c r="B161" s="95">
        <f t="shared" si="4"/>
        <v>42044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6063500</v>
      </c>
      <c r="B162" s="95">
        <f t="shared" si="4"/>
        <v>42044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6063500</v>
      </c>
      <c r="B163" s="95">
        <f t="shared" si="4"/>
        <v>42044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6063500</v>
      </c>
      <c r="B164" s="95">
        <f t="shared" si="4"/>
        <v>42044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6063500</v>
      </c>
      <c r="B165" s="95">
        <f t="shared" si="4"/>
        <v>42044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6063500</v>
      </c>
      <c r="B166" s="95">
        <f t="shared" si="4"/>
        <v>42044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6063500</v>
      </c>
      <c r="B167" s="95">
        <f t="shared" si="4"/>
        <v>42044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6063500</v>
      </c>
      <c r="B168" s="95">
        <f t="shared" si="4"/>
        <v>42044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6063500</v>
      </c>
      <c r="B169" s="95">
        <f t="shared" si="5"/>
        <v>42044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6063500</v>
      </c>
      <c r="B170" s="95">
        <f t="shared" si="5"/>
        <v>42044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6063500</v>
      </c>
      <c r="B171" s="95">
        <f t="shared" si="5"/>
        <v>42044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6063500</v>
      </c>
      <c r="B172" s="95">
        <f t="shared" si="5"/>
        <v>42044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6063500</v>
      </c>
      <c r="B173" s="95">
        <f t="shared" si="5"/>
        <v>42044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6063500</v>
      </c>
      <c r="B174" s="95">
        <f t="shared" si="5"/>
        <v>42044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6063500</v>
      </c>
      <c r="B175" s="95">
        <f t="shared" si="5"/>
        <v>42044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6063500</v>
      </c>
      <c r="B176" s="95">
        <f t="shared" si="5"/>
        <v>42044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6063500</v>
      </c>
      <c r="B177" s="95">
        <f t="shared" si="5"/>
        <v>42044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6063500</v>
      </c>
      <c r="B178" s="95">
        <f t="shared" si="5"/>
        <v>42044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6063500</v>
      </c>
      <c r="B179" s="95">
        <f t="shared" si="5"/>
        <v>42044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6063500</v>
      </c>
      <c r="B180" s="95">
        <f t="shared" si="5"/>
        <v>42044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6063500</v>
      </c>
      <c r="B181" s="95">
        <f t="shared" si="5"/>
        <v>42044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6063500</v>
      </c>
      <c r="B182" s="95">
        <f t="shared" si="5"/>
        <v>42044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6063500</v>
      </c>
      <c r="B183" s="95">
        <f t="shared" si="5"/>
        <v>42044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6063500</v>
      </c>
      <c r="B184" s="95">
        <f t="shared" si="5"/>
        <v>42044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6063500</v>
      </c>
      <c r="B185" s="95">
        <f t="shared" si="5"/>
        <v>42044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6063500</v>
      </c>
      <c r="B186" s="95">
        <f t="shared" si="5"/>
        <v>42044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6063500</v>
      </c>
      <c r="B187" s="95">
        <f t="shared" si="5"/>
        <v>42044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6063500</v>
      </c>
      <c r="B188" s="95">
        <f t="shared" si="5"/>
        <v>42044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6063500</v>
      </c>
      <c r="B189" s="95">
        <f t="shared" si="6"/>
        <v>42044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6063500</v>
      </c>
      <c r="B190" s="95">
        <f t="shared" si="6"/>
        <v>42044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6063500</v>
      </c>
      <c r="B191" s="95">
        <f t="shared" si="6"/>
        <v>42044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6063500</v>
      </c>
      <c r="B192" s="95">
        <f t="shared" si="6"/>
        <v>42044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6063500</v>
      </c>
      <c r="B193" s="95">
        <f t="shared" si="6"/>
        <v>42044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6063500</v>
      </c>
      <c r="B194" s="95">
        <f t="shared" si="6"/>
        <v>42044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6063500</v>
      </c>
      <c r="B195" s="95">
        <f t="shared" si="6"/>
        <v>42044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6063500</v>
      </c>
      <c r="B196" s="95">
        <f t="shared" si="6"/>
        <v>42044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6063500</v>
      </c>
      <c r="B197" s="95">
        <f t="shared" si="6"/>
        <v>42044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6063500</v>
      </c>
      <c r="B198" s="95">
        <f t="shared" si="6"/>
        <v>42044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6063500</v>
      </c>
      <c r="B199" s="95">
        <f t="shared" si="6"/>
        <v>42044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6063500</v>
      </c>
      <c r="B200" s="95">
        <f t="shared" si="6"/>
        <v>42044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6063500</v>
      </c>
      <c r="B201" s="95">
        <f t="shared" si="6"/>
        <v>42044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6063500</v>
      </c>
      <c r="B202" s="95">
        <f t="shared" si="6"/>
        <v>42044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6063500</v>
      </c>
      <c r="B203" s="95">
        <f t="shared" si="6"/>
        <v>42044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6063500</v>
      </c>
      <c r="B204" s="95">
        <f t="shared" si="6"/>
        <v>42044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6063500</v>
      </c>
      <c r="B205" s="95">
        <f t="shared" si="6"/>
        <v>42044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6063500</v>
      </c>
      <c r="B206" s="95">
        <f t="shared" si="6"/>
        <v>42044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6063500</v>
      </c>
      <c r="B207" s="95">
        <f t="shared" si="6"/>
        <v>42044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6063500</v>
      </c>
      <c r="B208" s="95">
        <f t="shared" si="6"/>
        <v>42044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6063500</v>
      </c>
      <c r="B209" s="95">
        <f t="shared" si="7"/>
        <v>42044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6063500</v>
      </c>
      <c r="B210" s="95">
        <f t="shared" si="7"/>
        <v>42044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6063500</v>
      </c>
      <c r="B211" s="95">
        <f t="shared" si="7"/>
        <v>42044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6063500</v>
      </c>
      <c r="B212" s="95">
        <f t="shared" si="7"/>
        <v>42044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6063500</v>
      </c>
      <c r="B213" s="95">
        <f t="shared" si="7"/>
        <v>42044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6063500</v>
      </c>
      <c r="B214" s="95">
        <f t="shared" si="7"/>
        <v>42044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6063500</v>
      </c>
      <c r="B215" s="95">
        <f t="shared" si="7"/>
        <v>42044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6063500</v>
      </c>
      <c r="B216" s="95">
        <f t="shared" si="7"/>
        <v>42044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6063500</v>
      </c>
      <c r="B217" s="95">
        <f t="shared" si="7"/>
        <v>42044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6063500</v>
      </c>
      <c r="B218" s="95">
        <f t="shared" si="7"/>
        <v>42044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6063500</v>
      </c>
      <c r="B219" s="95">
        <f t="shared" si="7"/>
        <v>42044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6063500</v>
      </c>
      <c r="B220" s="95">
        <f t="shared" si="7"/>
        <v>42044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6063500</v>
      </c>
      <c r="B221" s="95">
        <f t="shared" si="7"/>
        <v>42044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6063500</v>
      </c>
      <c r="B222" s="95">
        <f t="shared" si="7"/>
        <v>42044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6063500</v>
      </c>
      <c r="B223" s="95">
        <f t="shared" si="7"/>
        <v>42044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6063500</v>
      </c>
      <c r="B224" s="95">
        <f t="shared" si="7"/>
        <v>42044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6063500</v>
      </c>
      <c r="B225" s="95">
        <f t="shared" si="7"/>
        <v>42044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6063500</v>
      </c>
      <c r="B226" s="95">
        <f t="shared" si="7"/>
        <v>42044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6063500</v>
      </c>
      <c r="B227" s="95">
        <f t="shared" si="7"/>
        <v>42044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6063500</v>
      </c>
      <c r="B228" s="95">
        <f t="shared" si="7"/>
        <v>42044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6063500</v>
      </c>
      <c r="B229" s="95">
        <f t="shared" si="8"/>
        <v>42044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6063500</v>
      </c>
      <c r="B230" s="95">
        <f t="shared" si="8"/>
        <v>42044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6063500</v>
      </c>
      <c r="B231" s="95">
        <f t="shared" si="8"/>
        <v>42044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6063500</v>
      </c>
      <c r="B232" s="95">
        <f t="shared" si="8"/>
        <v>42044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6063500</v>
      </c>
      <c r="B233" s="95">
        <f t="shared" si="8"/>
        <v>42044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6063500</v>
      </c>
      <c r="B234" s="95">
        <f t="shared" si="8"/>
        <v>42044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6063500</v>
      </c>
      <c r="B235" s="95">
        <f t="shared" si="8"/>
        <v>42044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6063500</v>
      </c>
      <c r="B236" s="95">
        <f t="shared" si="8"/>
        <v>42044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6063500</v>
      </c>
      <c r="B237" s="95">
        <f t="shared" si="8"/>
        <v>42044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6063500</v>
      </c>
      <c r="B238" s="95">
        <f t="shared" si="8"/>
        <v>42044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6063500</v>
      </c>
      <c r="B239" s="95">
        <f t="shared" si="8"/>
        <v>42044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6063500</v>
      </c>
      <c r="B240" s="95">
        <f t="shared" si="8"/>
        <v>42044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6063500</v>
      </c>
      <c r="B241" s="95">
        <f t="shared" si="8"/>
        <v>42044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6063500</v>
      </c>
      <c r="B242" s="95">
        <f t="shared" si="8"/>
        <v>42044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6063500</v>
      </c>
      <c r="B243" s="95">
        <f t="shared" si="8"/>
        <v>42044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D34">
      <selection activeCell="V57" sqref="V57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255</v>
      </c>
      <c r="B1" s="275"/>
      <c r="C1" s="103"/>
      <c r="D1" s="103"/>
      <c r="E1" s="103"/>
      <c r="F1" s="103"/>
      <c r="G1" s="103"/>
      <c r="H1" s="103"/>
      <c r="I1" s="104" t="s">
        <v>256</v>
      </c>
      <c r="J1" s="274" t="s">
        <v>255</v>
      </c>
      <c r="K1" s="275"/>
      <c r="L1" s="103"/>
      <c r="M1" s="103"/>
      <c r="N1" s="103"/>
      <c r="O1" s="103"/>
      <c r="Q1" s="106"/>
      <c r="R1" s="104" t="s">
        <v>257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6063500</v>
      </c>
      <c r="B6" s="307" t="s">
        <v>105</v>
      </c>
      <c r="C6" s="307" t="s">
        <v>106</v>
      </c>
      <c r="D6" s="310">
        <v>42044</v>
      </c>
      <c r="E6" s="313">
        <v>962392.8676360773</v>
      </c>
      <c r="F6" s="313">
        <v>6558281.5902229715</v>
      </c>
      <c r="G6" s="313">
        <v>962533.7371535448</v>
      </c>
      <c r="H6" s="287">
        <v>6558495.51111668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258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259</v>
      </c>
      <c r="F10" s="291"/>
      <c r="G10" s="292"/>
      <c r="H10" s="115"/>
      <c r="I10" s="115"/>
      <c r="J10" s="133" t="s">
        <v>260</v>
      </c>
      <c r="K10" s="134" t="s">
        <v>261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262</v>
      </c>
      <c r="C12" s="138">
        <v>21.5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263</v>
      </c>
      <c r="C13" s="141">
        <v>258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264</v>
      </c>
      <c r="C14" s="141">
        <v>19.5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265</v>
      </c>
      <c r="C15" s="143">
        <f>C13*C14</f>
        <v>5031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266</v>
      </c>
      <c r="C16" s="152">
        <f>+C15*0.05</f>
        <v>251.55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267</v>
      </c>
      <c r="K18" s="159" t="s">
        <v>132</v>
      </c>
      <c r="L18" s="160" t="s">
        <v>153</v>
      </c>
      <c r="M18" s="160" t="s">
        <v>260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11</v>
      </c>
      <c r="L19" s="156" t="s">
        <v>20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36</v>
      </c>
      <c r="L20" s="156" t="s">
        <v>20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53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66</v>
      </c>
      <c r="L22" s="156" t="s">
        <v>12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268</v>
      </c>
      <c r="D23" s="130"/>
      <c r="E23" s="130"/>
      <c r="F23" s="167"/>
      <c r="J23" s="165" t="s">
        <v>183</v>
      </c>
      <c r="K23" s="156" t="s">
        <v>43</v>
      </c>
      <c r="L23" s="156" t="s">
        <v>20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186</v>
      </c>
      <c r="K24" s="156" t="s">
        <v>43</v>
      </c>
      <c r="L24" s="156" t="s">
        <v>29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269</v>
      </c>
      <c r="D25" s="134"/>
      <c r="E25" s="134"/>
      <c r="F25" s="169"/>
      <c r="J25" s="165" t="s">
        <v>187</v>
      </c>
      <c r="K25" s="156" t="s">
        <v>48</v>
      </c>
      <c r="L25" s="156" t="s">
        <v>20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270</v>
      </c>
      <c r="D26" s="134"/>
      <c r="E26" s="134"/>
      <c r="F26" s="169"/>
      <c r="J26" s="165" t="s">
        <v>188</v>
      </c>
      <c r="K26" s="156" t="s">
        <v>74</v>
      </c>
      <c r="L26" s="156" t="s">
        <v>20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271</v>
      </c>
      <c r="D27" s="124"/>
      <c r="E27" s="124"/>
      <c r="F27" s="169"/>
      <c r="J27" s="165" t="s">
        <v>189</v>
      </c>
      <c r="K27" s="156" t="s">
        <v>43</v>
      </c>
      <c r="L27" s="156" t="s">
        <v>37</v>
      </c>
      <c r="M27" s="156" t="s">
        <v>190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272</v>
      </c>
      <c r="D28" s="124"/>
      <c r="E28" s="124"/>
      <c r="F28" s="169"/>
      <c r="J28" s="165" t="s">
        <v>191</v>
      </c>
      <c r="K28" s="156" t="s">
        <v>43</v>
      </c>
      <c r="L28" s="156" t="s">
        <v>12</v>
      </c>
      <c r="M28" s="156" t="s">
        <v>190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273</v>
      </c>
      <c r="D29" s="124"/>
      <c r="E29" s="124"/>
      <c r="F29" s="169"/>
      <c r="J29" s="165" t="s">
        <v>192</v>
      </c>
      <c r="K29" s="156" t="s">
        <v>43</v>
      </c>
      <c r="L29" s="156" t="s">
        <v>20</v>
      </c>
      <c r="M29" s="156" t="s">
        <v>190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274</v>
      </c>
      <c r="D30" s="124"/>
      <c r="E30" s="124"/>
      <c r="F30" s="169"/>
      <c r="J30" s="170" t="s">
        <v>193</v>
      </c>
      <c r="K30" s="171" t="s">
        <v>48</v>
      </c>
      <c r="L30" s="171" t="s">
        <v>29</v>
      </c>
      <c r="M30" s="171" t="s">
        <v>190</v>
      </c>
      <c r="N30" s="172"/>
      <c r="O30" s="172"/>
      <c r="P30" s="172"/>
      <c r="Q30" s="172"/>
      <c r="R30" s="173"/>
    </row>
    <row r="31" spans="1:6" ht="14.25" customHeight="1">
      <c r="A31" s="270" t="s">
        <v>262</v>
      </c>
      <c r="B31" s="271"/>
      <c r="C31" s="124" t="s">
        <v>275</v>
      </c>
      <c r="D31" s="124"/>
      <c r="E31" s="128"/>
      <c r="F31" s="169"/>
    </row>
    <row r="32" spans="1:14" ht="14.25" customHeight="1">
      <c r="A32" s="270" t="s">
        <v>263</v>
      </c>
      <c r="B32" s="271"/>
      <c r="C32" s="124" t="s">
        <v>276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264</v>
      </c>
      <c r="B33" s="168"/>
      <c r="C33" s="124" t="s">
        <v>277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265</v>
      </c>
      <c r="B34" s="168"/>
      <c r="C34" s="124" t="s">
        <v>278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266</v>
      </c>
      <c r="B35" s="168"/>
      <c r="C35" s="134" t="s">
        <v>279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280</v>
      </c>
      <c r="B36" s="168"/>
      <c r="C36" s="134" t="s">
        <v>281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282</v>
      </c>
      <c r="B37" s="181"/>
      <c r="C37" s="146" t="s">
        <v>283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255</v>
      </c>
      <c r="B41" s="275"/>
      <c r="C41" s="103"/>
      <c r="D41" s="103"/>
      <c r="E41" s="103"/>
      <c r="F41" s="103"/>
      <c r="G41" s="104" t="s">
        <v>284</v>
      </c>
      <c r="H41" s="274" t="s">
        <v>255</v>
      </c>
      <c r="I41" s="275"/>
      <c r="J41" s="103"/>
      <c r="K41" s="103"/>
      <c r="L41" s="103"/>
      <c r="M41" s="103"/>
      <c r="Q41" s="104" t="s">
        <v>285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286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287</v>
      </c>
      <c r="B47" s="257"/>
      <c r="C47" s="257"/>
      <c r="D47" s="257"/>
      <c r="E47" s="257"/>
      <c r="F47" s="257"/>
      <c r="G47" s="258"/>
      <c r="H47" s="262" t="s">
        <v>288</v>
      </c>
      <c r="I47" s="264" t="s">
        <v>289</v>
      </c>
      <c r="J47" s="265"/>
      <c r="K47" s="266" t="s">
        <v>290</v>
      </c>
      <c r="L47" s="267"/>
      <c r="M47" s="268" t="s">
        <v>291</v>
      </c>
      <c r="N47" s="267"/>
      <c r="O47" s="268" t="s">
        <v>292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293</v>
      </c>
      <c r="B49" s="250" t="s">
        <v>294</v>
      </c>
      <c r="C49" s="252" t="s">
        <v>133</v>
      </c>
      <c r="D49" s="254" t="s">
        <v>295</v>
      </c>
      <c r="E49" s="244" t="s">
        <v>296</v>
      </c>
      <c r="F49" s="244" t="s">
        <v>297</v>
      </c>
      <c r="G49" s="244" t="s">
        <v>298</v>
      </c>
      <c r="H49" s="188"/>
      <c r="I49" s="246" t="s">
        <v>299</v>
      </c>
      <c r="J49" s="246" t="s">
        <v>300</v>
      </c>
      <c r="K49" s="238" t="s">
        <v>299</v>
      </c>
      <c r="L49" s="236" t="s">
        <v>300</v>
      </c>
      <c r="M49" s="238" t="s">
        <v>299</v>
      </c>
      <c r="N49" s="236" t="s">
        <v>300</v>
      </c>
      <c r="O49" s="238" t="s">
        <v>299</v>
      </c>
      <c r="P49" s="236" t="s">
        <v>300</v>
      </c>
      <c r="Q49" s="240" t="s">
        <v>301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302</v>
      </c>
      <c r="B51" s="192" t="s">
        <v>302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>
        <v>2</v>
      </c>
      <c r="K51" s="198" t="s">
        <v>178</v>
      </c>
      <c r="L51" s="199">
        <v>3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303</v>
      </c>
      <c r="B52" s="201" t="s">
        <v>304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305</v>
      </c>
      <c r="B53" s="201" t="s">
        <v>306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307</v>
      </c>
      <c r="B54" s="201" t="s">
        <v>308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 t="s">
        <v>180</v>
      </c>
      <c r="L54" s="207">
        <v>2</v>
      </c>
      <c r="M54" s="206"/>
      <c r="N54" s="207">
        <v>1</v>
      </c>
      <c r="O54" s="206"/>
      <c r="P54" s="207"/>
      <c r="Q54" s="205">
        <v>1</v>
      </c>
    </row>
    <row r="55" spans="1:17" ht="33.75">
      <c r="A55" s="200" t="s">
        <v>309</v>
      </c>
      <c r="B55" s="201" t="s">
        <v>310</v>
      </c>
      <c r="C55" s="208" t="s">
        <v>43</v>
      </c>
      <c r="D55" s="203">
        <v>7</v>
      </c>
      <c r="E55" s="203">
        <v>51</v>
      </c>
      <c r="F55" s="204" t="s">
        <v>141</v>
      </c>
      <c r="G55" s="205" t="str">
        <f t="shared" si="0"/>
        <v>3</v>
      </c>
      <c r="H55" s="197"/>
      <c r="I55" s="205" t="s">
        <v>186</v>
      </c>
      <c r="J55" s="205">
        <v>3</v>
      </c>
      <c r="K55" s="206" t="s">
        <v>311</v>
      </c>
      <c r="L55" s="207">
        <v>4</v>
      </c>
      <c r="M55" s="206" t="s">
        <v>191</v>
      </c>
      <c r="N55" s="207">
        <v>2</v>
      </c>
      <c r="O55" s="206" t="s">
        <v>189</v>
      </c>
      <c r="P55" s="207">
        <v>1</v>
      </c>
      <c r="Q55" s="205">
        <v>5</v>
      </c>
    </row>
    <row r="56" spans="1:17" ht="33.75">
      <c r="A56" s="200" t="s">
        <v>312</v>
      </c>
      <c r="B56" s="201" t="s">
        <v>313</v>
      </c>
      <c r="C56" s="208" t="s">
        <v>48</v>
      </c>
      <c r="D56" s="203">
        <v>6</v>
      </c>
      <c r="E56" s="203">
        <v>25</v>
      </c>
      <c r="F56" s="204" t="s">
        <v>141</v>
      </c>
      <c r="G56" s="205" t="str">
        <f t="shared" si="0"/>
        <v>2</v>
      </c>
      <c r="H56" s="197"/>
      <c r="I56" s="205" t="s">
        <v>193</v>
      </c>
      <c r="J56" s="205">
        <v>3</v>
      </c>
      <c r="K56" s="206" t="s">
        <v>187</v>
      </c>
      <c r="L56" s="207">
        <v>4</v>
      </c>
      <c r="M56" s="206"/>
      <c r="N56" s="207">
        <v>2</v>
      </c>
      <c r="O56" s="206"/>
      <c r="P56" s="207">
        <v>1</v>
      </c>
      <c r="Q56" s="205">
        <v>2</v>
      </c>
    </row>
    <row r="57" spans="1:17" ht="22.5">
      <c r="A57" s="200" t="s">
        <v>314</v>
      </c>
      <c r="B57" s="201" t="s">
        <v>315</v>
      </c>
      <c r="C57" s="202" t="s">
        <v>53</v>
      </c>
      <c r="D57" s="203">
        <v>5</v>
      </c>
      <c r="E57" s="203">
        <v>1</v>
      </c>
      <c r="F57" s="204" t="s">
        <v>135</v>
      </c>
      <c r="G57" s="205">
        <f t="shared" si="0"/>
      </c>
      <c r="H57" s="197"/>
      <c r="I57" s="205"/>
      <c r="J57" s="205"/>
      <c r="K57" s="206"/>
      <c r="L57" s="207">
        <v>1</v>
      </c>
      <c r="M57" s="206" t="s">
        <v>181</v>
      </c>
      <c r="N57" s="207">
        <v>2</v>
      </c>
      <c r="O57" s="206"/>
      <c r="P57" s="207"/>
      <c r="Q57" s="205">
        <v>1</v>
      </c>
    </row>
    <row r="58" spans="1:17" ht="22.5">
      <c r="A58" s="200" t="s">
        <v>316</v>
      </c>
      <c r="B58" s="201" t="s">
        <v>317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318</v>
      </c>
      <c r="B59" s="201" t="s">
        <v>319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320</v>
      </c>
      <c r="B60" s="201" t="s">
        <v>321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 t="s">
        <v>182</v>
      </c>
      <c r="N60" s="207">
        <v>2</v>
      </c>
      <c r="O60" s="206"/>
      <c r="P60" s="207">
        <v>1</v>
      </c>
      <c r="Q60" s="205">
        <v>1</v>
      </c>
    </row>
    <row r="61" spans="1:17" ht="11.25">
      <c r="A61" s="200" t="s">
        <v>322</v>
      </c>
      <c r="B61" s="201" t="s">
        <v>322</v>
      </c>
      <c r="C61" s="202" t="s">
        <v>70</v>
      </c>
      <c r="D61" s="203">
        <v>1</v>
      </c>
      <c r="E61" s="203"/>
      <c r="F61" s="204" t="s">
        <v>148</v>
      </c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323</v>
      </c>
      <c r="B62" s="210" t="s">
        <v>324</v>
      </c>
      <c r="C62" s="211" t="s">
        <v>74</v>
      </c>
      <c r="D62" s="212">
        <v>0</v>
      </c>
      <c r="E62" s="212">
        <v>20</v>
      </c>
      <c r="F62" s="213" t="s">
        <v>141</v>
      </c>
      <c r="G62" s="214" t="str">
        <f t="shared" si="0"/>
        <v>1</v>
      </c>
      <c r="H62" s="197"/>
      <c r="I62" s="214"/>
      <c r="J62" s="214">
        <v>3</v>
      </c>
      <c r="K62" s="215" t="s">
        <v>188</v>
      </c>
      <c r="L62" s="216">
        <v>4</v>
      </c>
      <c r="M62" s="215"/>
      <c r="N62" s="216">
        <v>2</v>
      </c>
      <c r="O62" s="215"/>
      <c r="P62" s="216">
        <v>1</v>
      </c>
      <c r="Q62" s="214">
        <v>1</v>
      </c>
    </row>
    <row r="63" spans="8:16" ht="27.75" customHeight="1" thickBot="1">
      <c r="H63" s="217" t="s">
        <v>301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2015-05-19T14:56:03Z</dcterms:created>
  <dcterms:modified xsi:type="dcterms:W3CDTF">2016-11-25T10:19:09Z</dcterms:modified>
  <cp:category/>
  <cp:version/>
  <cp:contentType/>
  <cp:contentStatus/>
</cp:coreProperties>
</file>