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<sst xmlns="http://schemas.openxmlformats.org/spreadsheetml/2006/main" count="640" uniqueCount="330">
  <si>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</si>
  <si>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</si>
  <si>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</si>
  <si>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</si>
  <si>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</si>
  <si>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</si>
  <si>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</si>
  <si>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</si>
  <si>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</si>
  <si>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</si>
  <si>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</si>
  <si>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</si>
  <si>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</si>
  <si>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</si>
  <si>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</si>
  <si>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</si>
  <si>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</si>
  <si>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</si>
  <si>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</si>
  <si>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</si>
  <si>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</si>
  <si>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</si>
  <si>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</si>
  <si>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</si>
  <si>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</si>
  <si>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</si>
  <si>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</si>
  <si>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</si>
  <si>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</si>
  <si>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</si>
  <si>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</si>
  <si>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</si>
  <si>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</si>
  <si>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</si>
  <si>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</si>
  <si>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</si>
  <si>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</si>
  <si>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</si>
  <si>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</si>
  <si>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</si>
  <si>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</si>
  <si>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</si>
  <si>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</si>
  <si>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</si>
  <si>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</si>
  <si>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</si>
  <si>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</si>
  <si>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</si>
  <si>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</si>
  <si>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</si>
  <si>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</si>
  <si>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</si>
  <si>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</si>
  <si>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</si>
  <si>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</si>
  <si>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</si>
  <si>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</si>
  <si>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</si>
  <si>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</si>
  <si>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</si>
  <si>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</si>
  <si>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</si>
  <si>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</si>
  <si>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</si>
  <si>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</si>
  <si>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</si>
  <si>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</si>
  <si>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</si>
  <si>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</si>
  <si>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</si>
  <si>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</si>
  <si>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</si>
  <si>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</si>
  <si>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</si>
  <si>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</si>
  <si>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</si>
  <si>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</si>
  <si>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</si>
  <si>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</si>
  <si>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</si>
  <si>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</si>
  <si>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</si>
  <si>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</si>
  <si>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</si>
  <si>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</si>
  <si>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</si>
  <si>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</si>
  <si>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</si>
  <si>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</si>
  <si>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</si>
  <si>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</si>
  <si>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</si>
  <si>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</si>
  <si>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</si>
  <si>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</si>
  <si>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</si>
  <si>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</si>
  <si>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</si>
  <si>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SERAN</t>
  </si>
  <si>
    <t>Séran à Champagne en Valromey</t>
  </si>
  <si>
    <t>SUTRIEU</t>
  </si>
  <si>
    <t>01414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</si>
  <si>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</si>
  <si>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</si>
  <si>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</si>
  <si>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</si>
  <si>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</si>
  <si>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</si>
  <si>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</si>
  <si>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</si>
  <si>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</si>
  <si>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</si>
  <si>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</si>
  <si>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</si>
  <si>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</si>
  <si>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</si>
  <si>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</si>
  <si>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</si>
  <si>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</si>
  <si>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</si>
  <si>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</si>
  <si>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</si>
  <si>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</si>
  <si>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</si>
  <si>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</si>
  <si>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</si>
  <si>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</si>
  <si>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</si>
  <si>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</si>
  <si>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</si>
  <si>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</si>
  <si>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</si>
  <si>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</si>
  <si>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</si>
  <si>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</si>
  <si>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</si>
  <si>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</si>
  <si>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</si>
  <si>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</si>
  <si>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</si>
  <si>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</si>
  <si>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</si>
  <si>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</si>
  <si>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</si>
  <si>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</si>
  <si>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</si>
  <si>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</si>
  <si>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</si>
  <si>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</si>
  <si>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</si>
  <si>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</si>
  <si>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</si>
  <si>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</si>
  <si>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</si>
  <si>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</si>
  <si>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</si>
  <si>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</si>
  <si>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</si>
  <si>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</si>
  <si>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</si>
  <si>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</si>
  <si>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</si>
  <si>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</si>
  <si>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</si>
  <si>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</si>
  <si>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</si>
  <si>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</si>
  <si>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</si>
  <si>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</si>
  <si>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</si>
  <si>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</si>
  <si>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</si>
  <si>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</si>
  <si>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</si>
  <si>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</si>
  <si>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</si>
  <si>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</si>
  <si>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</si>
  <si>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</si>
  <si>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</si>
  <si>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</si>
  <si>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</si>
  <si>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</si>
  <si>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</si>
  <si>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</si>
  <si>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</si>
  <si>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</si>
  <si>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</si>
  <si>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</si>
  <si>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</si>
  <si>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</si>
  <si>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</si>
  <si>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</si>
  <si>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</si>
  <si>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</si>
  <si>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</si>
  <si>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</si>
  <si>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</si>
  <si>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</si>
  <si>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</si>
  <si>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</si>
  <si>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</si>
  <si>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sF. Limnephilinae</t>
  </si>
  <si>
    <t>Odontocerum</t>
  </si>
  <si>
    <t>Plectrocnemia</t>
  </si>
  <si>
    <t>Tinodes</t>
  </si>
  <si>
    <t>Rhyacophila</t>
  </si>
  <si>
    <t>Sericostoma</t>
  </si>
  <si>
    <t>Baetidae</t>
  </si>
  <si>
    <t>Baetis</t>
  </si>
  <si>
    <t>Centroptilum</t>
  </si>
  <si>
    <t>Procloeon</t>
  </si>
  <si>
    <t>Ephemera</t>
  </si>
  <si>
    <t>Seratella</t>
  </si>
  <si>
    <t>Heptageniidae</t>
  </si>
  <si>
    <t>Ecdyonurus</t>
  </si>
  <si>
    <t>Rhithrogena</t>
  </si>
  <si>
    <t>Habrophlebia</t>
  </si>
  <si>
    <t>Paraleptophlebia</t>
  </si>
  <si>
    <t>Micronecta</t>
  </si>
  <si>
    <t>Helichus = Pomatinus</t>
  </si>
  <si>
    <t>Elmis</t>
  </si>
  <si>
    <t>Esolus</t>
  </si>
  <si>
    <t>Limnius</t>
  </si>
  <si>
    <t>Riolus</t>
  </si>
  <si>
    <t>Hydrocyphon</t>
  </si>
  <si>
    <t>Hydraena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</si>
  <si>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</si>
  <si>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</si>
  <si>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</si>
  <si>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</si>
  <si>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</si>
  <si>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</si>
  <si>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</si>
  <si>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Gammarus</t>
  </si>
  <si>
    <t>COPEPODE</t>
  </si>
  <si>
    <t>présence</t>
  </si>
  <si>
    <t>HYDRACARIENS = Hydracarina</t>
  </si>
  <si>
    <t>Sphaeriidae</t>
  </si>
  <si>
    <t>Pisidium</t>
  </si>
  <si>
    <t>Glossiphoniidae</t>
  </si>
  <si>
    <t>OLIGOCHAETA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</si>
  <si>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</si>
  <si>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</si>
  <si>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</si>
  <si>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</si>
  <si>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</si>
  <si>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</si>
  <si>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</si>
  <si>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</si>
  <si>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</si>
  <si>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</si>
  <si>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</si>
  <si>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</si>
  <si>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</si>
  <si>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</si>
  <si>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</si>
  <si>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</si>
  <si>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</si>
  <si>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</si>
  <si>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</si>
  <si>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</si>
  <si>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</si>
  <si>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</si>
  <si>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</si>
  <si>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</si>
  <si>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</si>
  <si>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</si>
  <si>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</si>
  <si>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</si>
  <si>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</si>
  <si>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</si>
  <si>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</si>
  <si>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</si>
  <si>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</si>
  <si>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</si>
  <si>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</si>
  <si>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</si>
  <si>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</si>
  <si>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</si>
  <si>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</si>
  <si>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</si>
  <si>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</si>
  <si>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</si>
  <si>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</si>
  <si>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</si>
  <si>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</si>
  <si>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</si>
  <si>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</si>
  <si>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</si>
  <si>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</si>
  <si>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</si>
  <si>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</si>
  <si>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</si>
  <si>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</si>
  <si>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</si>
  <si>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</si>
  <si>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</si>
  <si>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</si>
  <si>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</si>
  <si>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</si>
  <si>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P9,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</si>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</sst>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22" fillId="0" borderId="69" xfId="53" applyFont="1" applyFill="1" applyBorder="1" applyAlignment="1" applyProtection="1">
      <alignment horizontal="center" vertical="center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72" xfId="53" applyFont="1" applyFill="1" applyBorder="1" applyAlignment="1" applyProtection="1">
      <alignment horizontal="center" vertical="center" wrapText="1"/>
      <protection/>
    </xf>
    <xf numFmtId="0" fontId="33" fillId="29" borderId="72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30" borderId="49" xfId="53" applyFont="1" applyFill="1" applyBorder="1" applyAlignment="1" applyProtection="1">
      <alignment horizontal="center" vertical="center" wrapText="1"/>
      <protection locked="0"/>
    </xf>
    <xf numFmtId="0" fontId="46" fillId="30" borderId="74" xfId="53" applyFont="1" applyFill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71" xfId="53" applyFont="1" applyBorder="1" applyAlignment="1" applyProtection="1">
      <alignment horizontal="center" vertical="center" wrapText="1"/>
      <protection locked="0"/>
    </xf>
    <xf numFmtId="0" fontId="46" fillId="24" borderId="75" xfId="53" applyFont="1" applyFill="1" applyBorder="1" applyAlignment="1" applyProtection="1">
      <alignment horizontal="center" vertical="center"/>
      <protection locked="0"/>
    </xf>
    <xf numFmtId="0" fontId="46" fillId="24" borderId="76" xfId="53" applyFont="1" applyFill="1" applyBorder="1" applyAlignment="1" applyProtection="1">
      <alignment horizontal="center" vertical="center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79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74" xfId="53" applyFont="1" applyFill="1" applyBorder="1" applyAlignment="1" applyProtection="1">
      <alignment horizontal="center" vertical="center" wrapText="1"/>
      <protection locked="0"/>
    </xf>
    <xf numFmtId="0" fontId="57" fillId="31" borderId="10" xfId="53" applyFont="1" applyFill="1" applyBorder="1" applyAlignment="1" applyProtection="1">
      <alignment horizontal="center" vertical="center" wrapText="1"/>
      <protection locked="0"/>
    </xf>
    <xf numFmtId="0" fontId="57" fillId="31" borderId="11" xfId="53" applyFont="1" applyFill="1" applyBorder="1" applyAlignment="1" applyProtection="1">
      <alignment horizontal="center" vertical="center" wrapText="1"/>
      <protection locked="0"/>
    </xf>
    <xf numFmtId="0" fontId="57" fillId="31" borderId="12" xfId="53" applyFont="1" applyFill="1" applyBorder="1" applyAlignment="1" applyProtection="1">
      <alignment horizontal="center" vertical="center" wrapText="1"/>
      <protection locked="0"/>
    </xf>
    <xf numFmtId="0" fontId="57" fillId="31" borderId="23" xfId="53" applyFont="1" applyFill="1" applyBorder="1" applyAlignment="1" applyProtection="1">
      <alignment horizontal="center" vertical="center" wrapText="1"/>
      <protection locked="0"/>
    </xf>
    <xf numFmtId="0" fontId="57" fillId="31" borderId="24" xfId="53" applyFont="1" applyFill="1" applyBorder="1" applyAlignment="1" applyProtection="1">
      <alignment horizontal="center" vertical="center" wrapText="1"/>
      <protection locked="0"/>
    </xf>
    <xf numFmtId="0" fontId="57" fillId="31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51" fillId="26" borderId="81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69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84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5" xfId="53" applyFont="1" applyFill="1" applyBorder="1" applyAlignment="1" applyProtection="1">
      <alignment horizontal="center" vertical="center" wrapText="1"/>
      <protection locked="0"/>
    </xf>
    <xf numFmtId="0" fontId="49" fillId="25" borderId="85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0" borderId="69" xfId="53" applyFont="1" applyFill="1" applyBorder="1" applyAlignment="1" applyProtection="1">
      <alignment horizontal="center" vertical="center"/>
      <protection locked="0"/>
    </xf>
    <xf numFmtId="0" fontId="46" fillId="0" borderId="71" xfId="53" applyFont="1" applyFill="1" applyBorder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86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8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81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85" zoomScaleNormal="85" zoomScaleSheetLayoutView="25" zoomScalePageLayoutView="0" workbookViewId="0" topLeftCell="C82">
      <selection activeCell="D124" sqref="D124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0"/>
      <c r="B2" s="230"/>
      <c r="C2" s="23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2"/>
      <c r="H9" s="224" t="s">
        <v>56</v>
      </c>
      <c r="I9" s="2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244</v>
      </c>
      <c r="C10" s="11"/>
      <c r="D10" s="11"/>
      <c r="E10" s="20"/>
      <c r="F10" s="21"/>
      <c r="G10" s="222"/>
      <c r="H10" s="226"/>
      <c r="I10" s="22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245</v>
      </c>
      <c r="C11" s="11"/>
      <c r="D11" s="11"/>
      <c r="E11" s="20"/>
      <c r="F11" s="21"/>
      <c r="G11" s="222"/>
      <c r="H11" s="226"/>
      <c r="I11" s="22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2"/>
      <c r="H12" s="226"/>
      <c r="I12" s="22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3"/>
      <c r="H13" s="228"/>
      <c r="I13" s="229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246</v>
      </c>
      <c r="C14" s="11"/>
      <c r="D14" s="11"/>
      <c r="E14" s="20"/>
      <c r="F14" s="16"/>
      <c r="G14" s="221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247</v>
      </c>
      <c r="C15" s="11"/>
      <c r="D15" s="11"/>
      <c r="E15" s="20"/>
      <c r="F15" s="21"/>
      <c r="G15" s="222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248</v>
      </c>
      <c r="C16" s="11"/>
      <c r="D16" s="11"/>
      <c r="E16" s="20"/>
      <c r="F16" s="21"/>
      <c r="G16" s="222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249</v>
      </c>
      <c r="C17" s="11"/>
      <c r="D17" s="11"/>
      <c r="E17" s="20"/>
      <c r="F17" s="21"/>
      <c r="G17" s="222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250</v>
      </c>
      <c r="C18" s="11"/>
      <c r="D18" s="11"/>
      <c r="E18" s="20"/>
      <c r="F18" s="21"/>
      <c r="G18" s="222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3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6076420</v>
      </c>
      <c r="C23" s="34" t="s">
        <v>98</v>
      </c>
      <c r="D23" s="34" t="s">
        <v>99</v>
      </c>
      <c r="E23" s="34" t="s">
        <v>100</v>
      </c>
      <c r="F23" s="35" t="s">
        <v>101</v>
      </c>
      <c r="G23" s="34"/>
      <c r="H23" s="34"/>
      <c r="I23" s="34">
        <v>462</v>
      </c>
      <c r="J23" s="34" t="s">
        <v>35</v>
      </c>
      <c r="K23" s="36"/>
      <c r="L23" s="36"/>
      <c r="M23" s="36"/>
      <c r="N23" s="36"/>
      <c r="O23" s="36">
        <v>10.133333333333333</v>
      </c>
      <c r="P23" s="36">
        <v>116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906897</v>
      </c>
      <c r="H24" s="41">
        <v>6538264</v>
      </c>
      <c r="K24" s="41">
        <v>906905.0607949551</v>
      </c>
      <c r="L24" s="41">
        <v>6538438.325803185</v>
      </c>
      <c r="M24" s="41">
        <v>906899.9176043095</v>
      </c>
      <c r="N24" s="41">
        <v>6538338.149407552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104</v>
      </c>
      <c r="B25" s="219"/>
      <c r="C25" s="220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251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252</v>
      </c>
      <c r="C32" s="11"/>
      <c r="D32" s="11"/>
      <c r="E32" s="51"/>
      <c r="G32" s="218" t="s">
        <v>114</v>
      </c>
      <c r="H32" s="219"/>
      <c r="I32" s="219"/>
      <c r="J32" s="220"/>
      <c r="V32" s="43"/>
      <c r="W32" s="43"/>
    </row>
    <row r="33" spans="1:21" ht="12.75">
      <c r="A33" s="22" t="s">
        <v>115</v>
      </c>
      <c r="B33" s="54" t="s">
        <v>253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254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6076420</v>
      </c>
      <c r="B39" s="66" t="str">
        <f>C23</f>
        <v>SERAN</v>
      </c>
      <c r="C39" s="67" t="str">
        <f>D23</f>
        <v>Séran à Champagne en Valromey</v>
      </c>
      <c r="D39" s="68">
        <v>41450</v>
      </c>
      <c r="E39" s="36">
        <v>7.055555555555555</v>
      </c>
      <c r="F39" s="69" t="s">
        <v>122</v>
      </c>
      <c r="G39" s="70" t="s">
        <v>11</v>
      </c>
      <c r="H39" s="71">
        <v>1</v>
      </c>
      <c r="I39" s="71" t="s">
        <v>123</v>
      </c>
      <c r="R39" s="61"/>
      <c r="S39" s="61"/>
      <c r="T39" s="44"/>
      <c r="U39" s="44"/>
    </row>
    <row r="40" spans="1:21" ht="14.25">
      <c r="A40" s="32" t="s">
        <v>255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33"/>
      <c r="B41" s="234"/>
      <c r="C41" s="234"/>
      <c r="D41" s="234"/>
      <c r="E41" s="235"/>
      <c r="F41" s="69" t="s">
        <v>125</v>
      </c>
      <c r="G41" s="70" t="s">
        <v>28</v>
      </c>
      <c r="H41" s="71">
        <v>1</v>
      </c>
      <c r="I41" s="71" t="s">
        <v>123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63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20</v>
      </c>
      <c r="I44" s="71" t="s">
        <v>128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4</v>
      </c>
      <c r="I45" s="71" t="s">
        <v>123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1</v>
      </c>
      <c r="I48" s="71" t="s">
        <v>123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10</v>
      </c>
      <c r="I50" s="71" t="s">
        <v>128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137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256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256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257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6076420</v>
      </c>
      <c r="B66" s="90">
        <f>D39</f>
        <v>41450</v>
      </c>
      <c r="C66" s="91" t="s">
        <v>162</v>
      </c>
      <c r="D66" s="92" t="s">
        <v>11</v>
      </c>
      <c r="E66" s="92" t="s">
        <v>37</v>
      </c>
      <c r="F66" s="93" t="s">
        <v>163</v>
      </c>
      <c r="G66" s="71">
        <v>10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6076420</v>
      </c>
      <c r="B67" s="95">
        <f t="shared" si="0"/>
        <v>41450</v>
      </c>
      <c r="C67" s="91" t="s">
        <v>164</v>
      </c>
      <c r="D67" s="93" t="s">
        <v>28</v>
      </c>
      <c r="E67" s="93" t="s">
        <v>37</v>
      </c>
      <c r="F67" s="93" t="s">
        <v>163</v>
      </c>
      <c r="G67" s="71">
        <v>40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6076420</v>
      </c>
      <c r="B68" s="95">
        <f t="shared" si="0"/>
        <v>41450</v>
      </c>
      <c r="C68" s="91" t="s">
        <v>165</v>
      </c>
      <c r="D68" s="93" t="s">
        <v>64</v>
      </c>
      <c r="E68" s="93" t="s">
        <v>37</v>
      </c>
      <c r="F68" s="93" t="s">
        <v>163</v>
      </c>
      <c r="G68" s="71">
        <v>5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6076420</v>
      </c>
      <c r="B69" s="95">
        <f t="shared" si="0"/>
        <v>41450</v>
      </c>
      <c r="C69" s="91" t="s">
        <v>166</v>
      </c>
      <c r="D69" s="93" t="s">
        <v>53</v>
      </c>
      <c r="E69" s="93" t="s">
        <v>37</v>
      </c>
      <c r="F69" s="93" t="s">
        <v>163</v>
      </c>
      <c r="G69" s="71">
        <v>35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6076420</v>
      </c>
      <c r="B70" s="95">
        <f t="shared" si="0"/>
        <v>41450</v>
      </c>
      <c r="C70" s="91" t="s">
        <v>167</v>
      </c>
      <c r="D70" s="93" t="s">
        <v>43</v>
      </c>
      <c r="E70" s="93" t="s">
        <v>12</v>
      </c>
      <c r="F70" s="93" t="s">
        <v>168</v>
      </c>
      <c r="G70" s="71">
        <v>20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6076420</v>
      </c>
      <c r="B71" s="95">
        <f t="shared" si="0"/>
        <v>41450</v>
      </c>
      <c r="C71" s="91" t="s">
        <v>169</v>
      </c>
      <c r="D71" s="93" t="s">
        <v>43</v>
      </c>
      <c r="E71" s="93" t="s">
        <v>37</v>
      </c>
      <c r="F71" s="93" t="s">
        <v>168</v>
      </c>
      <c r="G71" s="71">
        <v>25</v>
      </c>
      <c r="H71" s="71">
        <v>3</v>
      </c>
      <c r="I71" s="71"/>
      <c r="J71" s="71"/>
      <c r="K71" s="71"/>
      <c r="T71" s="61"/>
      <c r="U71" s="61"/>
    </row>
    <row r="72" spans="1:21" ht="14.25">
      <c r="A72" s="94">
        <f t="shared" si="0"/>
        <v>6076420</v>
      </c>
      <c r="B72" s="95">
        <f t="shared" si="0"/>
        <v>41450</v>
      </c>
      <c r="C72" s="91" t="s">
        <v>170</v>
      </c>
      <c r="D72" s="93" t="s">
        <v>48</v>
      </c>
      <c r="E72" s="93" t="s">
        <v>12</v>
      </c>
      <c r="F72" s="93" t="s">
        <v>168</v>
      </c>
      <c r="G72" s="71">
        <v>30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6076420</v>
      </c>
      <c r="B73" s="95">
        <f t="shared" si="0"/>
        <v>41450</v>
      </c>
      <c r="C73" s="91" t="s">
        <v>171</v>
      </c>
      <c r="D73" s="93" t="s">
        <v>72</v>
      </c>
      <c r="E73" s="93" t="s">
        <v>37</v>
      </c>
      <c r="F73" s="93" t="s">
        <v>168</v>
      </c>
      <c r="G73" s="71">
        <v>10</v>
      </c>
      <c r="H73" s="71">
        <v>3</v>
      </c>
      <c r="I73" s="71"/>
      <c r="J73" s="71"/>
      <c r="K73" s="71"/>
      <c r="T73" s="61"/>
      <c r="U73" s="61"/>
    </row>
    <row r="74" spans="1:21" ht="14.25">
      <c r="A74" s="94">
        <f t="shared" si="0"/>
        <v>6076420</v>
      </c>
      <c r="B74" s="95">
        <f t="shared" si="0"/>
        <v>41450</v>
      </c>
      <c r="C74" s="91" t="s">
        <v>172</v>
      </c>
      <c r="D74" s="93" t="s">
        <v>43</v>
      </c>
      <c r="E74" s="93" t="s">
        <v>20</v>
      </c>
      <c r="F74" s="93" t="s">
        <v>173</v>
      </c>
      <c r="G74" s="71">
        <v>20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6076420</v>
      </c>
      <c r="B75" s="95">
        <f t="shared" si="0"/>
        <v>41450</v>
      </c>
      <c r="C75" s="91" t="s">
        <v>174</v>
      </c>
      <c r="D75" s="93" t="s">
        <v>43</v>
      </c>
      <c r="E75" s="93" t="s">
        <v>12</v>
      </c>
      <c r="F75" s="93" t="s">
        <v>173</v>
      </c>
      <c r="G75" s="71">
        <v>10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6076420</v>
      </c>
      <c r="B76" s="95">
        <f t="shared" si="0"/>
        <v>41450</v>
      </c>
      <c r="C76" s="91" t="s">
        <v>175</v>
      </c>
      <c r="D76" s="93" t="s">
        <v>43</v>
      </c>
      <c r="E76" s="93" t="s">
        <v>37</v>
      </c>
      <c r="F76" s="93" t="s">
        <v>173</v>
      </c>
      <c r="G76" s="71">
        <v>15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6076420</v>
      </c>
      <c r="B77" s="95">
        <f t="shared" si="0"/>
        <v>41450</v>
      </c>
      <c r="C77" s="91" t="s">
        <v>176</v>
      </c>
      <c r="D77" s="93" t="s">
        <v>43</v>
      </c>
      <c r="E77" s="93" t="s">
        <v>20</v>
      </c>
      <c r="F77" s="93" t="s">
        <v>173</v>
      </c>
      <c r="G77" s="71">
        <v>5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177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178</v>
      </c>
      <c r="B82" s="14" t="s">
        <v>179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180</v>
      </c>
      <c r="B83" s="10" t="s">
        <v>181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182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31" t="s">
        <v>183</v>
      </c>
      <c r="F86" s="231"/>
      <c r="G86" s="231"/>
      <c r="H86" s="232" t="s">
        <v>184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61"/>
      <c r="U86" s="61"/>
    </row>
    <row r="87" spans="1:21" ht="12.75">
      <c r="A87" s="32" t="s">
        <v>32</v>
      </c>
      <c r="B87" s="32" t="s">
        <v>112</v>
      </c>
      <c r="C87" s="32" t="s">
        <v>178</v>
      </c>
      <c r="D87" s="98" t="s">
        <v>180</v>
      </c>
      <c r="E87" s="32" t="s">
        <v>185</v>
      </c>
      <c r="F87" s="32" t="s">
        <v>186</v>
      </c>
      <c r="G87" s="32" t="s">
        <v>187</v>
      </c>
      <c r="H87" s="99" t="s">
        <v>188</v>
      </c>
      <c r="I87" s="32" t="s">
        <v>189</v>
      </c>
      <c r="J87" s="32" t="s">
        <v>190</v>
      </c>
      <c r="K87" s="32" t="s">
        <v>191</v>
      </c>
      <c r="L87" s="32" t="s">
        <v>192</v>
      </c>
      <c r="M87" s="32" t="s">
        <v>193</v>
      </c>
      <c r="N87" s="32" t="s">
        <v>194</v>
      </c>
      <c r="O87" s="32" t="s">
        <v>195</v>
      </c>
      <c r="P87" s="32" t="s">
        <v>196</v>
      </c>
      <c r="Q87" s="32" t="s">
        <v>197</v>
      </c>
      <c r="R87" s="32" t="s">
        <v>198</v>
      </c>
      <c r="S87" s="32" t="s">
        <v>199</v>
      </c>
      <c r="T87" s="61"/>
      <c r="U87" s="61"/>
    </row>
    <row r="88" spans="1:21" ht="14.25">
      <c r="A88" s="66">
        <f>A66</f>
        <v>6076420</v>
      </c>
      <c r="B88" s="100">
        <f>B66</f>
        <v>41450</v>
      </c>
      <c r="C88" s="71" t="s">
        <v>200</v>
      </c>
      <c r="D88" s="71">
        <v>69</v>
      </c>
      <c r="E88" s="71">
        <v>1</v>
      </c>
      <c r="F88" s="71">
        <v>4</v>
      </c>
      <c r="G88" s="71">
        <v>7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6076420</v>
      </c>
      <c r="B89" s="95">
        <f t="shared" si="1"/>
        <v>41450</v>
      </c>
      <c r="C89" s="71" t="s">
        <v>201</v>
      </c>
      <c r="D89" s="71">
        <v>26</v>
      </c>
      <c r="E89" s="71">
        <v>2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6076420</v>
      </c>
      <c r="B90" s="95">
        <f t="shared" si="1"/>
        <v>41450</v>
      </c>
      <c r="C90" s="71" t="s">
        <v>202</v>
      </c>
      <c r="D90" s="71">
        <v>3163</v>
      </c>
      <c r="E90" s="71">
        <v>21</v>
      </c>
      <c r="F90" s="71"/>
      <c r="G90" s="71">
        <v>5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6076420</v>
      </c>
      <c r="B91" s="95">
        <f t="shared" si="1"/>
        <v>41450</v>
      </c>
      <c r="C91" s="71" t="s">
        <v>203</v>
      </c>
      <c r="D91" s="71">
        <v>339</v>
      </c>
      <c r="E91" s="71">
        <v>7</v>
      </c>
      <c r="F91" s="71">
        <v>1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6076420</v>
      </c>
      <c r="B92" s="95">
        <f t="shared" si="1"/>
        <v>41450</v>
      </c>
      <c r="C92" s="71" t="s">
        <v>204</v>
      </c>
      <c r="D92" s="71">
        <v>228</v>
      </c>
      <c r="E92" s="71"/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6076420</v>
      </c>
      <c r="B93" s="95">
        <f t="shared" si="1"/>
        <v>41450</v>
      </c>
      <c r="C93" s="71" t="s">
        <v>205</v>
      </c>
      <c r="D93" s="71">
        <v>245</v>
      </c>
      <c r="E93" s="71">
        <v>5</v>
      </c>
      <c r="F93" s="71"/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6076420</v>
      </c>
      <c r="B94" s="95">
        <f t="shared" si="1"/>
        <v>41450</v>
      </c>
      <c r="C94" s="71" t="s">
        <v>206</v>
      </c>
      <c r="D94" s="71">
        <v>183</v>
      </c>
      <c r="E94" s="71"/>
      <c r="F94" s="71">
        <v>3</v>
      </c>
      <c r="G94" s="71">
        <v>6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6076420</v>
      </c>
      <c r="B95" s="95">
        <f t="shared" si="1"/>
        <v>41450</v>
      </c>
      <c r="C95" s="71" t="s">
        <v>207</v>
      </c>
      <c r="D95" s="71">
        <v>322</v>
      </c>
      <c r="E95" s="71">
        <v>2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6076420</v>
      </c>
      <c r="B96" s="95">
        <f t="shared" si="1"/>
        <v>41450</v>
      </c>
      <c r="C96" s="71" t="s">
        <v>208</v>
      </c>
      <c r="D96" s="71">
        <v>363</v>
      </c>
      <c r="E96" s="71"/>
      <c r="F96" s="71">
        <v>6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6076420</v>
      </c>
      <c r="B97" s="95">
        <f t="shared" si="1"/>
        <v>41450</v>
      </c>
      <c r="C97" s="71" t="s">
        <v>209</v>
      </c>
      <c r="D97" s="71">
        <v>364</v>
      </c>
      <c r="E97" s="71">
        <v>5</v>
      </c>
      <c r="F97" s="71">
        <v>15</v>
      </c>
      <c r="G97" s="71">
        <v>650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6076420</v>
      </c>
      <c r="B98" s="95">
        <f t="shared" si="1"/>
        <v>41450</v>
      </c>
      <c r="C98" s="71" t="s">
        <v>210</v>
      </c>
      <c r="D98" s="71">
        <v>383</v>
      </c>
      <c r="E98" s="71">
        <v>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6076420</v>
      </c>
      <c r="B99" s="95">
        <f t="shared" si="1"/>
        <v>41450</v>
      </c>
      <c r="C99" s="71" t="s">
        <v>211</v>
      </c>
      <c r="D99" s="71">
        <v>390</v>
      </c>
      <c r="E99" s="71">
        <v>5</v>
      </c>
      <c r="F99" s="71">
        <v>10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6076420</v>
      </c>
      <c r="B100" s="95">
        <f t="shared" si="1"/>
        <v>41450</v>
      </c>
      <c r="C100" s="71" t="s">
        <v>212</v>
      </c>
      <c r="D100" s="71">
        <v>502</v>
      </c>
      <c r="E100" s="71">
        <v>21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6076420</v>
      </c>
      <c r="B101" s="95">
        <f t="shared" si="1"/>
        <v>41450</v>
      </c>
      <c r="C101" s="71" t="s">
        <v>213</v>
      </c>
      <c r="D101" s="71">
        <v>5152</v>
      </c>
      <c r="E101" s="71">
        <v>14</v>
      </c>
      <c r="F101" s="71">
        <v>1</v>
      </c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6076420</v>
      </c>
      <c r="B102" s="95">
        <f t="shared" si="1"/>
        <v>41450</v>
      </c>
      <c r="C102" s="71" t="s">
        <v>214</v>
      </c>
      <c r="D102" s="71">
        <v>399</v>
      </c>
      <c r="E102" s="71">
        <v>4</v>
      </c>
      <c r="F102" s="71">
        <v>5</v>
      </c>
      <c r="G102" s="71">
        <v>8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6076420</v>
      </c>
      <c r="B103" s="95">
        <f t="shared" si="1"/>
        <v>41450</v>
      </c>
      <c r="C103" s="71" t="s">
        <v>215</v>
      </c>
      <c r="D103" s="71">
        <v>421</v>
      </c>
      <c r="E103" s="71"/>
      <c r="F103" s="71">
        <v>5</v>
      </c>
      <c r="G103" s="71">
        <v>2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6076420</v>
      </c>
      <c r="B104" s="95">
        <f t="shared" si="1"/>
        <v>41450</v>
      </c>
      <c r="C104" s="71" t="s">
        <v>216</v>
      </c>
      <c r="D104" s="71">
        <v>404</v>
      </c>
      <c r="E104" s="71"/>
      <c r="F104" s="71">
        <v>1</v>
      </c>
      <c r="G104" s="71">
        <v>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6076420</v>
      </c>
      <c r="B105" s="95">
        <f t="shared" si="1"/>
        <v>41450</v>
      </c>
      <c r="C105" s="71" t="s">
        <v>217</v>
      </c>
      <c r="D105" s="71">
        <v>491</v>
      </c>
      <c r="E105" s="71">
        <v>21</v>
      </c>
      <c r="F105" s="71">
        <v>110</v>
      </c>
      <c r="G105" s="71">
        <v>76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6076420</v>
      </c>
      <c r="B106" s="95">
        <f t="shared" si="1"/>
        <v>41450</v>
      </c>
      <c r="C106" s="71" t="s">
        <v>218</v>
      </c>
      <c r="D106" s="71">
        <v>481</v>
      </c>
      <c r="E106" s="71"/>
      <c r="F106" s="71">
        <v>1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6076420</v>
      </c>
      <c r="B107" s="95">
        <f t="shared" si="1"/>
        <v>41450</v>
      </c>
      <c r="C107" s="71" t="s">
        <v>219</v>
      </c>
      <c r="D107" s="71">
        <v>719</v>
      </c>
      <c r="E107" s="71">
        <v>480</v>
      </c>
      <c r="F107" s="71">
        <v>204</v>
      </c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6076420</v>
      </c>
      <c r="B108" s="95">
        <f t="shared" si="1"/>
        <v>41450</v>
      </c>
      <c r="C108" s="71" t="s">
        <v>220</v>
      </c>
      <c r="D108" s="71">
        <v>611</v>
      </c>
      <c r="E108" s="71">
        <v>3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6076420</v>
      </c>
      <c r="B109" s="95">
        <f t="shared" si="2"/>
        <v>41450</v>
      </c>
      <c r="C109" s="71" t="s">
        <v>221</v>
      </c>
      <c r="D109" s="71">
        <v>618</v>
      </c>
      <c r="E109" s="71">
        <v>1</v>
      </c>
      <c r="F109" s="71">
        <v>3</v>
      </c>
      <c r="G109" s="71">
        <v>16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6076420</v>
      </c>
      <c r="B110" s="95">
        <f t="shared" si="2"/>
        <v>41450</v>
      </c>
      <c r="C110" s="71" t="s">
        <v>222</v>
      </c>
      <c r="D110" s="71">
        <v>619</v>
      </c>
      <c r="E110" s="71">
        <v>16</v>
      </c>
      <c r="F110" s="71">
        <v>13</v>
      </c>
      <c r="G110" s="71">
        <v>44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6076420</v>
      </c>
      <c r="B111" s="95">
        <f t="shared" si="2"/>
        <v>41450</v>
      </c>
      <c r="C111" s="71" t="s">
        <v>223</v>
      </c>
      <c r="D111" s="71">
        <v>623</v>
      </c>
      <c r="E111" s="71">
        <v>1</v>
      </c>
      <c r="F111" s="71">
        <v>2</v>
      </c>
      <c r="G111" s="71">
        <v>10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6076420</v>
      </c>
      <c r="B112" s="95">
        <f t="shared" si="2"/>
        <v>41450</v>
      </c>
      <c r="C112" s="71" t="s">
        <v>224</v>
      </c>
      <c r="D112" s="71">
        <v>625</v>
      </c>
      <c r="E112" s="71">
        <v>80</v>
      </c>
      <c r="F112" s="71">
        <v>2</v>
      </c>
      <c r="G112" s="71">
        <v>36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6076420</v>
      </c>
      <c r="B113" s="95">
        <f t="shared" si="2"/>
        <v>41450</v>
      </c>
      <c r="C113" s="71" t="s">
        <v>225</v>
      </c>
      <c r="D113" s="71">
        <v>637</v>
      </c>
      <c r="E113" s="71"/>
      <c r="F113" s="71">
        <v>9</v>
      </c>
      <c r="G113" s="71">
        <v>47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6076420</v>
      </c>
      <c r="B114" s="95">
        <f t="shared" si="2"/>
        <v>41450</v>
      </c>
      <c r="C114" s="71" t="s">
        <v>226</v>
      </c>
      <c r="D114" s="71">
        <v>608</v>
      </c>
      <c r="E114" s="71"/>
      <c r="F114" s="71">
        <v>1</v>
      </c>
      <c r="G114" s="71">
        <v>3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6076420</v>
      </c>
      <c r="B115" s="95">
        <f t="shared" si="2"/>
        <v>41450</v>
      </c>
      <c r="C115" s="71" t="s">
        <v>227</v>
      </c>
      <c r="D115" s="71">
        <v>819</v>
      </c>
      <c r="E115" s="71"/>
      <c r="F115" s="71"/>
      <c r="G115" s="71">
        <v>1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6076420</v>
      </c>
      <c r="B116" s="95">
        <f t="shared" si="2"/>
        <v>41450</v>
      </c>
      <c r="C116" s="71" t="s">
        <v>228</v>
      </c>
      <c r="D116" s="71">
        <v>807</v>
      </c>
      <c r="E116" s="71">
        <v>260</v>
      </c>
      <c r="F116" s="71">
        <v>250</v>
      </c>
      <c r="G116" s="71">
        <v>300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6076420</v>
      </c>
      <c r="B117" s="95">
        <f t="shared" si="2"/>
        <v>41450</v>
      </c>
      <c r="C117" s="71" t="s">
        <v>229</v>
      </c>
      <c r="D117" s="71">
        <v>831</v>
      </c>
      <c r="E117" s="71"/>
      <c r="F117" s="71"/>
      <c r="G117" s="71">
        <v>2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6076420</v>
      </c>
      <c r="B118" s="95">
        <f t="shared" si="2"/>
        <v>41450</v>
      </c>
      <c r="C118" s="71" t="s">
        <v>230</v>
      </c>
      <c r="D118" s="71">
        <v>757</v>
      </c>
      <c r="E118" s="71">
        <v>1</v>
      </c>
      <c r="F118" s="71">
        <v>3</v>
      </c>
      <c r="G118" s="71">
        <v>6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6076420</v>
      </c>
      <c r="B119" s="95">
        <f t="shared" si="2"/>
        <v>41450</v>
      </c>
      <c r="C119" s="71" t="s">
        <v>231</v>
      </c>
      <c r="D119" s="71">
        <v>801</v>
      </c>
      <c r="E119" s="71"/>
      <c r="F119" s="71">
        <v>1</v>
      </c>
      <c r="G119" s="71">
        <v>600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6076420</v>
      </c>
      <c r="B120" s="95">
        <f t="shared" si="2"/>
        <v>41450</v>
      </c>
      <c r="C120" s="71" t="s">
        <v>232</v>
      </c>
      <c r="D120" s="71">
        <v>824</v>
      </c>
      <c r="E120" s="71">
        <v>4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6076420</v>
      </c>
      <c r="B121" s="95">
        <f t="shared" si="2"/>
        <v>41450</v>
      </c>
      <c r="C121" s="71" t="s">
        <v>233</v>
      </c>
      <c r="D121" s="71">
        <v>837</v>
      </c>
      <c r="E121" s="71">
        <v>8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6076420</v>
      </c>
      <c r="B122" s="95">
        <f t="shared" si="2"/>
        <v>41450</v>
      </c>
      <c r="C122" s="71" t="s">
        <v>234</v>
      </c>
      <c r="D122" s="71">
        <v>892</v>
      </c>
      <c r="E122" s="71">
        <v>1940</v>
      </c>
      <c r="F122" s="71">
        <v>200</v>
      </c>
      <c r="G122" s="71">
        <v>450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6076420</v>
      </c>
      <c r="B123" s="95">
        <f t="shared" si="2"/>
        <v>41450</v>
      </c>
      <c r="C123" s="71" t="s">
        <v>235</v>
      </c>
      <c r="D123" s="71">
        <v>3206</v>
      </c>
      <c r="E123" s="71"/>
      <c r="F123" s="71" t="s">
        <v>236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6076420</v>
      </c>
      <c r="B124" s="95">
        <f t="shared" si="2"/>
        <v>41450</v>
      </c>
      <c r="C124" s="71" t="s">
        <v>237</v>
      </c>
      <c r="D124" s="71">
        <v>906</v>
      </c>
      <c r="E124" s="71" t="s">
        <v>236</v>
      </c>
      <c r="F124" s="71" t="s">
        <v>236</v>
      </c>
      <c r="G124" s="71" t="s">
        <v>236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6076420</v>
      </c>
      <c r="B125" s="95">
        <f t="shared" si="2"/>
        <v>41450</v>
      </c>
      <c r="C125" s="71" t="s">
        <v>238</v>
      </c>
      <c r="D125" s="71">
        <v>1042</v>
      </c>
      <c r="E125" s="71">
        <v>2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6076420</v>
      </c>
      <c r="B126" s="95">
        <f t="shared" si="2"/>
        <v>41450</v>
      </c>
      <c r="C126" s="71" t="s">
        <v>239</v>
      </c>
      <c r="D126" s="71">
        <v>1043</v>
      </c>
      <c r="E126" s="71">
        <v>4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6076420</v>
      </c>
      <c r="B127" s="95">
        <f t="shared" si="2"/>
        <v>41450</v>
      </c>
      <c r="C127" s="71" t="s">
        <v>240</v>
      </c>
      <c r="D127" s="71">
        <v>908</v>
      </c>
      <c r="E127" s="71"/>
      <c r="F127" s="71">
        <v>1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6076420</v>
      </c>
      <c r="B128" s="95">
        <f t="shared" si="2"/>
        <v>41450</v>
      </c>
      <c r="C128" s="71" t="s">
        <v>241</v>
      </c>
      <c r="D128" s="71">
        <v>933</v>
      </c>
      <c r="E128" s="71">
        <v>100</v>
      </c>
      <c r="F128" s="71">
        <v>50</v>
      </c>
      <c r="G128" s="71">
        <v>30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6076420</v>
      </c>
      <c r="B129" s="95">
        <f t="shared" si="3"/>
        <v>41450</v>
      </c>
      <c r="C129" s="71" t="s">
        <v>242</v>
      </c>
      <c r="D129" s="71">
        <v>1055</v>
      </c>
      <c r="E129" s="71"/>
      <c r="F129" s="71"/>
      <c r="G129" s="71">
        <v>2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6076420</v>
      </c>
      <c r="B130" s="95">
        <f t="shared" si="3"/>
        <v>41450</v>
      </c>
      <c r="C130" s="71" t="s">
        <v>243</v>
      </c>
      <c r="D130" s="71">
        <v>3111</v>
      </c>
      <c r="E130" s="71"/>
      <c r="F130" s="71"/>
      <c r="G130" s="71" t="s">
        <v>236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6076420</v>
      </c>
      <c r="B131" s="95">
        <f t="shared" si="3"/>
        <v>41450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6076420</v>
      </c>
      <c r="B132" s="95">
        <f t="shared" si="3"/>
        <v>41450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6076420</v>
      </c>
      <c r="B133" s="95">
        <f t="shared" si="3"/>
        <v>41450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6076420</v>
      </c>
      <c r="B134" s="95">
        <f t="shared" si="3"/>
        <v>41450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6076420</v>
      </c>
      <c r="B135" s="95">
        <f t="shared" si="3"/>
        <v>41450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6076420</v>
      </c>
      <c r="B136" s="95">
        <f t="shared" si="3"/>
        <v>41450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6076420</v>
      </c>
      <c r="B137" s="95">
        <f t="shared" si="3"/>
        <v>41450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6076420</v>
      </c>
      <c r="B138" s="95">
        <f t="shared" si="3"/>
        <v>41450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6076420</v>
      </c>
      <c r="B139" s="95">
        <f t="shared" si="3"/>
        <v>41450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6076420</v>
      </c>
      <c r="B140" s="95">
        <f t="shared" si="3"/>
        <v>41450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6076420</v>
      </c>
      <c r="B141" s="95">
        <f t="shared" si="3"/>
        <v>41450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6076420</v>
      </c>
      <c r="B142" s="95">
        <f t="shared" si="3"/>
        <v>41450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6076420</v>
      </c>
      <c r="B143" s="95">
        <f t="shared" si="3"/>
        <v>41450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6076420</v>
      </c>
      <c r="B144" s="95">
        <f t="shared" si="3"/>
        <v>41450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6076420</v>
      </c>
      <c r="B145" s="95">
        <f t="shared" si="3"/>
        <v>41450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6076420</v>
      </c>
      <c r="B146" s="95">
        <f t="shared" si="3"/>
        <v>41450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6076420</v>
      </c>
      <c r="B147" s="95">
        <f t="shared" si="3"/>
        <v>41450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6076420</v>
      </c>
      <c r="B148" s="95">
        <f t="shared" si="3"/>
        <v>41450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6076420</v>
      </c>
      <c r="B149" s="95">
        <f t="shared" si="4"/>
        <v>41450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6076420</v>
      </c>
      <c r="B150" s="95">
        <f t="shared" si="4"/>
        <v>41450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6076420</v>
      </c>
      <c r="B151" s="95">
        <f t="shared" si="4"/>
        <v>41450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6076420</v>
      </c>
      <c r="B152" s="95">
        <f t="shared" si="4"/>
        <v>41450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6076420</v>
      </c>
      <c r="B153" s="95">
        <f t="shared" si="4"/>
        <v>41450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6076420</v>
      </c>
      <c r="B154" s="95">
        <f t="shared" si="4"/>
        <v>41450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6076420</v>
      </c>
      <c r="B155" s="95">
        <f t="shared" si="4"/>
        <v>41450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6076420</v>
      </c>
      <c r="B156" s="95">
        <f t="shared" si="4"/>
        <v>41450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6076420</v>
      </c>
      <c r="B157" s="95">
        <f t="shared" si="4"/>
        <v>41450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6076420</v>
      </c>
      <c r="B158" s="95">
        <f t="shared" si="4"/>
        <v>41450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6076420</v>
      </c>
      <c r="B159" s="95">
        <f t="shared" si="4"/>
        <v>41450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6076420</v>
      </c>
      <c r="B160" s="95">
        <f t="shared" si="4"/>
        <v>41450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6076420</v>
      </c>
      <c r="B161" s="95">
        <f t="shared" si="4"/>
        <v>41450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6076420</v>
      </c>
      <c r="B162" s="95">
        <f t="shared" si="4"/>
        <v>41450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6076420</v>
      </c>
      <c r="B163" s="95">
        <f t="shared" si="4"/>
        <v>41450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6076420</v>
      </c>
      <c r="B164" s="95">
        <f t="shared" si="4"/>
        <v>41450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6076420</v>
      </c>
      <c r="B165" s="95">
        <f t="shared" si="4"/>
        <v>41450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6076420</v>
      </c>
      <c r="B166" s="95">
        <f t="shared" si="4"/>
        <v>41450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6076420</v>
      </c>
      <c r="B167" s="95">
        <f t="shared" si="4"/>
        <v>41450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6076420</v>
      </c>
      <c r="B168" s="95">
        <f t="shared" si="4"/>
        <v>41450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6076420</v>
      </c>
      <c r="B169" s="95">
        <f t="shared" si="5"/>
        <v>41450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6076420</v>
      </c>
      <c r="B170" s="95">
        <f t="shared" si="5"/>
        <v>41450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6076420</v>
      </c>
      <c r="B171" s="95">
        <f t="shared" si="5"/>
        <v>41450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6076420</v>
      </c>
      <c r="B172" s="95">
        <f t="shared" si="5"/>
        <v>41450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6076420</v>
      </c>
      <c r="B173" s="95">
        <f t="shared" si="5"/>
        <v>41450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6076420</v>
      </c>
      <c r="B174" s="95">
        <f t="shared" si="5"/>
        <v>41450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6076420</v>
      </c>
      <c r="B175" s="95">
        <f t="shared" si="5"/>
        <v>41450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6076420</v>
      </c>
      <c r="B176" s="95">
        <f t="shared" si="5"/>
        <v>41450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6076420</v>
      </c>
      <c r="B177" s="95">
        <f t="shared" si="5"/>
        <v>41450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6076420</v>
      </c>
      <c r="B178" s="95">
        <f t="shared" si="5"/>
        <v>41450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6076420</v>
      </c>
      <c r="B179" s="95">
        <f t="shared" si="5"/>
        <v>41450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6076420</v>
      </c>
      <c r="B180" s="95">
        <f t="shared" si="5"/>
        <v>41450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6076420</v>
      </c>
      <c r="B181" s="95">
        <f t="shared" si="5"/>
        <v>41450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6076420</v>
      </c>
      <c r="B182" s="95">
        <f t="shared" si="5"/>
        <v>41450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6076420</v>
      </c>
      <c r="B183" s="95">
        <f t="shared" si="5"/>
        <v>41450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6076420</v>
      </c>
      <c r="B184" s="95">
        <f t="shared" si="5"/>
        <v>41450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6076420</v>
      </c>
      <c r="B185" s="95">
        <f t="shared" si="5"/>
        <v>41450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6076420</v>
      </c>
      <c r="B186" s="95">
        <f t="shared" si="5"/>
        <v>41450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6076420</v>
      </c>
      <c r="B187" s="95">
        <f t="shared" si="5"/>
        <v>41450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6076420</v>
      </c>
      <c r="B188" s="95">
        <f t="shared" si="5"/>
        <v>41450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6076420</v>
      </c>
      <c r="B189" s="95">
        <f t="shared" si="6"/>
        <v>41450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6076420</v>
      </c>
      <c r="B190" s="95">
        <f t="shared" si="6"/>
        <v>41450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6076420</v>
      </c>
      <c r="B191" s="95">
        <f t="shared" si="6"/>
        <v>41450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6076420</v>
      </c>
      <c r="B192" s="95">
        <f t="shared" si="6"/>
        <v>41450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6076420</v>
      </c>
      <c r="B193" s="95">
        <f t="shared" si="6"/>
        <v>41450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6076420</v>
      </c>
      <c r="B194" s="95">
        <f t="shared" si="6"/>
        <v>41450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6076420</v>
      </c>
      <c r="B195" s="95">
        <f t="shared" si="6"/>
        <v>41450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6076420</v>
      </c>
      <c r="B196" s="95">
        <f t="shared" si="6"/>
        <v>41450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6076420</v>
      </c>
      <c r="B197" s="95">
        <f t="shared" si="6"/>
        <v>41450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6076420</v>
      </c>
      <c r="B198" s="95">
        <f t="shared" si="6"/>
        <v>41450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6076420</v>
      </c>
      <c r="B199" s="95">
        <f t="shared" si="6"/>
        <v>41450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6076420</v>
      </c>
      <c r="B200" s="95">
        <f t="shared" si="6"/>
        <v>41450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6076420</v>
      </c>
      <c r="B201" s="95">
        <f t="shared" si="6"/>
        <v>41450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6076420</v>
      </c>
      <c r="B202" s="95">
        <f t="shared" si="6"/>
        <v>41450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6076420</v>
      </c>
      <c r="B203" s="95">
        <f t="shared" si="6"/>
        <v>41450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6076420</v>
      </c>
      <c r="B204" s="95">
        <f t="shared" si="6"/>
        <v>41450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6076420</v>
      </c>
      <c r="B205" s="95">
        <f t="shared" si="6"/>
        <v>41450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6076420</v>
      </c>
      <c r="B206" s="95">
        <f t="shared" si="6"/>
        <v>41450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6076420</v>
      </c>
      <c r="B207" s="95">
        <f t="shared" si="6"/>
        <v>41450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6076420</v>
      </c>
      <c r="B208" s="95">
        <f t="shared" si="6"/>
        <v>41450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6076420</v>
      </c>
      <c r="B209" s="95">
        <f t="shared" si="7"/>
        <v>41450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6076420</v>
      </c>
      <c r="B210" s="95">
        <f t="shared" si="7"/>
        <v>41450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6076420</v>
      </c>
      <c r="B211" s="95">
        <f t="shared" si="7"/>
        <v>41450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6076420</v>
      </c>
      <c r="B212" s="95">
        <f t="shared" si="7"/>
        <v>41450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6076420</v>
      </c>
      <c r="B213" s="95">
        <f t="shared" si="7"/>
        <v>41450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6076420</v>
      </c>
      <c r="B214" s="95">
        <f t="shared" si="7"/>
        <v>41450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6076420</v>
      </c>
      <c r="B215" s="95">
        <f t="shared" si="7"/>
        <v>41450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6076420</v>
      </c>
      <c r="B216" s="95">
        <f t="shared" si="7"/>
        <v>41450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6076420</v>
      </c>
      <c r="B217" s="95">
        <f t="shared" si="7"/>
        <v>41450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6076420</v>
      </c>
      <c r="B218" s="95">
        <f t="shared" si="7"/>
        <v>41450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6076420</v>
      </c>
      <c r="B219" s="95">
        <f t="shared" si="7"/>
        <v>41450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6076420</v>
      </c>
      <c r="B220" s="95">
        <f t="shared" si="7"/>
        <v>41450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6076420</v>
      </c>
      <c r="B221" s="95">
        <f t="shared" si="7"/>
        <v>41450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6076420</v>
      </c>
      <c r="B222" s="95">
        <f t="shared" si="7"/>
        <v>41450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6076420</v>
      </c>
      <c r="B223" s="95">
        <f t="shared" si="7"/>
        <v>41450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6076420</v>
      </c>
      <c r="B224" s="95">
        <f t="shared" si="7"/>
        <v>41450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6076420</v>
      </c>
      <c r="B225" s="95">
        <f t="shared" si="7"/>
        <v>41450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6076420</v>
      </c>
      <c r="B226" s="95">
        <f t="shared" si="7"/>
        <v>41450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6076420</v>
      </c>
      <c r="B227" s="95">
        <f t="shared" si="7"/>
        <v>41450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6076420</v>
      </c>
      <c r="B228" s="95">
        <f t="shared" si="7"/>
        <v>41450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6076420</v>
      </c>
      <c r="B229" s="95">
        <f t="shared" si="8"/>
        <v>41450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6076420</v>
      </c>
      <c r="B230" s="95">
        <f t="shared" si="8"/>
        <v>41450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6076420</v>
      </c>
      <c r="B231" s="95">
        <f t="shared" si="8"/>
        <v>41450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6076420</v>
      </c>
      <c r="B232" s="95">
        <f t="shared" si="8"/>
        <v>41450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6076420</v>
      </c>
      <c r="B233" s="95">
        <f t="shared" si="8"/>
        <v>41450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6076420</v>
      </c>
      <c r="B234" s="95">
        <f t="shared" si="8"/>
        <v>41450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6076420</v>
      </c>
      <c r="B235" s="95">
        <f t="shared" si="8"/>
        <v>41450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6076420</v>
      </c>
      <c r="B236" s="95">
        <f t="shared" si="8"/>
        <v>41450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6076420</v>
      </c>
      <c r="B237" s="95">
        <f t="shared" si="8"/>
        <v>41450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6076420</v>
      </c>
      <c r="B238" s="95">
        <f t="shared" si="8"/>
        <v>41450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6076420</v>
      </c>
      <c r="B239" s="95">
        <f t="shared" si="8"/>
        <v>41450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6076420</v>
      </c>
      <c r="B240" s="95">
        <f t="shared" si="8"/>
        <v>41450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6076420</v>
      </c>
      <c r="B241" s="95">
        <f t="shared" si="8"/>
        <v>41450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6076420</v>
      </c>
      <c r="B242" s="95">
        <f t="shared" si="8"/>
        <v>41450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6076420</v>
      </c>
      <c r="B243" s="95">
        <f t="shared" si="8"/>
        <v>41450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="55" zoomScaleNormal="55" zoomScaleSheetLayoutView="55" zoomScalePageLayoutView="0" workbookViewId="0" topLeftCell="A1">
      <selection activeCell="E39" sqref="E39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300" t="s">
        <v>258</v>
      </c>
      <c r="B1" s="301"/>
      <c r="C1" s="103"/>
      <c r="D1" s="103"/>
      <c r="E1" s="103"/>
      <c r="F1" s="103"/>
      <c r="G1" s="103"/>
      <c r="H1" s="103"/>
      <c r="I1" s="104" t="s">
        <v>259</v>
      </c>
      <c r="J1" s="300" t="s">
        <v>258</v>
      </c>
      <c r="K1" s="301"/>
      <c r="L1" s="103"/>
      <c r="M1" s="103"/>
      <c r="N1" s="103"/>
      <c r="O1" s="103"/>
      <c r="Q1" s="106"/>
      <c r="R1" s="104" t="s">
        <v>260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302" t="s">
        <v>137</v>
      </c>
      <c r="K5" s="303"/>
      <c r="L5" s="303"/>
      <c r="M5" s="303"/>
      <c r="N5" s="303"/>
      <c r="O5" s="303"/>
      <c r="P5" s="30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5">
        <v>6076420</v>
      </c>
      <c r="B6" s="308" t="s">
        <v>98</v>
      </c>
      <c r="C6" s="308" t="s">
        <v>99</v>
      </c>
      <c r="D6" s="311">
        <v>41450</v>
      </c>
      <c r="E6" s="263">
        <v>906905.0607949551</v>
      </c>
      <c r="F6" s="263">
        <v>6538438.325803185</v>
      </c>
      <c r="G6" s="263">
        <v>906899.9176043095</v>
      </c>
      <c r="H6" s="290">
        <v>6538338.149407552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6"/>
      <c r="B7" s="309"/>
      <c r="C7" s="309"/>
      <c r="D7" s="312"/>
      <c r="E7" s="264"/>
      <c r="F7" s="264"/>
      <c r="G7" s="264"/>
      <c r="H7" s="291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7"/>
      <c r="B8" s="310"/>
      <c r="C8" s="310"/>
      <c r="D8" s="313"/>
      <c r="E8" s="265"/>
      <c r="F8" s="265"/>
      <c r="G8" s="265"/>
      <c r="H8" s="292"/>
      <c r="J8" s="129" t="s">
        <v>120</v>
      </c>
      <c r="K8" s="130" t="s">
        <v>317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138</v>
      </c>
      <c r="K9" s="134" t="s">
        <v>317</v>
      </c>
      <c r="L9" s="134"/>
      <c r="M9" s="134"/>
      <c r="N9" s="134"/>
      <c r="O9" s="135"/>
      <c r="P9" s="136"/>
    </row>
    <row r="10" spans="4:16" ht="12.75" customHeight="1">
      <c r="D10" s="115"/>
      <c r="E10" s="266" t="s">
        <v>261</v>
      </c>
      <c r="F10" s="267"/>
      <c r="G10" s="268"/>
      <c r="H10" s="115"/>
      <c r="I10" s="115"/>
      <c r="J10" s="133" t="s">
        <v>262</v>
      </c>
      <c r="K10" s="134" t="s">
        <v>318</v>
      </c>
      <c r="L10" s="134"/>
      <c r="M10" s="134"/>
      <c r="N10" s="134"/>
      <c r="O10" s="135"/>
      <c r="P10" s="136"/>
    </row>
    <row r="11" spans="4:19" ht="12.75" customHeight="1">
      <c r="D11" s="115"/>
      <c r="E11" s="269"/>
      <c r="F11" s="270"/>
      <c r="G11" s="271"/>
      <c r="H11" s="115"/>
      <c r="I11" s="115"/>
      <c r="J11" s="133" t="s">
        <v>142</v>
      </c>
      <c r="K11" s="134" t="s">
        <v>143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263</v>
      </c>
      <c r="C12" s="138">
        <v>10.133333333333333</v>
      </c>
      <c r="D12" s="115"/>
      <c r="E12" s="269"/>
      <c r="F12" s="270"/>
      <c r="G12" s="271"/>
      <c r="H12" s="115"/>
      <c r="I12" s="115"/>
      <c r="J12" s="133" t="s">
        <v>146</v>
      </c>
      <c r="K12" s="134" t="s">
        <v>147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264</v>
      </c>
      <c r="C13" s="141">
        <v>116</v>
      </c>
      <c r="D13" s="115"/>
      <c r="E13" s="269"/>
      <c r="F13" s="270"/>
      <c r="G13" s="271"/>
      <c r="H13" s="115"/>
      <c r="I13" s="115"/>
      <c r="J13" s="133" t="s">
        <v>150</v>
      </c>
      <c r="K13" s="134" t="s">
        <v>151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265</v>
      </c>
      <c r="C14" s="141">
        <v>7.055555555555555</v>
      </c>
      <c r="D14" s="115"/>
      <c r="E14" s="272"/>
      <c r="F14" s="273"/>
      <c r="G14" s="274"/>
      <c r="H14" s="115"/>
      <c r="I14" s="115"/>
      <c r="J14" s="133" t="s">
        <v>154</v>
      </c>
      <c r="K14" s="134" t="s">
        <v>155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266</v>
      </c>
      <c r="C15" s="143">
        <f>C13*C14</f>
        <v>818.4444444444445</v>
      </c>
      <c r="D15" s="115"/>
      <c r="E15" s="144"/>
      <c r="F15" s="144"/>
      <c r="G15" s="144"/>
      <c r="H15" s="115"/>
      <c r="I15" s="115"/>
      <c r="J15" s="145" t="s">
        <v>158</v>
      </c>
      <c r="K15" s="146" t="s">
        <v>159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267</v>
      </c>
      <c r="C16" s="152">
        <f>+C15*0.05</f>
        <v>40.922222222222224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33"/>
      <c r="B18" s="234"/>
      <c r="C18" s="234"/>
      <c r="D18" s="234"/>
      <c r="E18" s="235"/>
      <c r="F18" s="115"/>
      <c r="G18" s="115"/>
      <c r="H18" s="115"/>
      <c r="I18" s="115"/>
      <c r="J18" s="158" t="s">
        <v>268</v>
      </c>
      <c r="K18" s="159" t="s">
        <v>120</v>
      </c>
      <c r="L18" s="160" t="s">
        <v>138</v>
      </c>
      <c r="M18" s="160" t="s">
        <v>262</v>
      </c>
      <c r="N18" s="160" t="s">
        <v>142</v>
      </c>
      <c r="O18" s="160" t="s">
        <v>146</v>
      </c>
      <c r="P18" s="160" t="s">
        <v>150</v>
      </c>
      <c r="Q18" s="160" t="s">
        <v>154</v>
      </c>
      <c r="R18" s="161" t="s">
        <v>158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162</v>
      </c>
      <c r="K19" s="156" t="s">
        <v>11</v>
      </c>
      <c r="L19" s="156" t="s">
        <v>37</v>
      </c>
      <c r="M19" s="156" t="s">
        <v>163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164</v>
      </c>
      <c r="K20" s="156" t="s">
        <v>28</v>
      </c>
      <c r="L20" s="156" t="s">
        <v>37</v>
      </c>
      <c r="M20" s="156" t="s">
        <v>163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165</v>
      </c>
      <c r="K21" s="156" t="s">
        <v>64</v>
      </c>
      <c r="L21" s="156" t="s">
        <v>37</v>
      </c>
      <c r="M21" s="156" t="s">
        <v>163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166</v>
      </c>
      <c r="K22" s="156" t="s">
        <v>53</v>
      </c>
      <c r="L22" s="156" t="s">
        <v>37</v>
      </c>
      <c r="M22" s="156" t="s">
        <v>163</v>
      </c>
      <c r="N22" s="163"/>
      <c r="O22" s="163"/>
      <c r="P22" s="163"/>
      <c r="Q22" s="163"/>
      <c r="R22" s="164"/>
      <c r="S22" s="105"/>
    </row>
    <row r="23" spans="1:19" ht="14.25" customHeight="1">
      <c r="A23" s="314" t="s">
        <v>32</v>
      </c>
      <c r="B23" s="315"/>
      <c r="C23" s="130" t="s">
        <v>319</v>
      </c>
      <c r="D23" s="130"/>
      <c r="E23" s="130"/>
      <c r="F23" s="167"/>
      <c r="J23" s="165" t="s">
        <v>167</v>
      </c>
      <c r="K23" s="156" t="s">
        <v>43</v>
      </c>
      <c r="L23" s="156" t="s">
        <v>12</v>
      </c>
      <c r="M23" s="156" t="s">
        <v>168</v>
      </c>
      <c r="N23" s="163"/>
      <c r="O23" s="163"/>
      <c r="P23" s="163"/>
      <c r="Q23" s="163"/>
      <c r="R23" s="164"/>
      <c r="S23" s="105"/>
    </row>
    <row r="24" spans="1:19" ht="14.25" customHeight="1">
      <c r="A24" s="279" t="s">
        <v>39</v>
      </c>
      <c r="B24" s="280"/>
      <c r="C24" s="134" t="s">
        <v>40</v>
      </c>
      <c r="D24" s="134"/>
      <c r="E24" s="134"/>
      <c r="F24" s="169"/>
      <c r="J24" s="165" t="s">
        <v>169</v>
      </c>
      <c r="K24" s="156" t="s">
        <v>43</v>
      </c>
      <c r="L24" s="156" t="s">
        <v>37</v>
      </c>
      <c r="M24" s="156" t="s">
        <v>168</v>
      </c>
      <c r="N24" s="163"/>
      <c r="O24" s="163"/>
      <c r="P24" s="163"/>
      <c r="Q24" s="163"/>
      <c r="R24" s="164"/>
      <c r="S24" s="105"/>
    </row>
    <row r="25" spans="1:19" ht="14.25" customHeight="1">
      <c r="A25" s="279" t="s">
        <v>44</v>
      </c>
      <c r="B25" s="280"/>
      <c r="C25" s="134" t="s">
        <v>269</v>
      </c>
      <c r="D25" s="134"/>
      <c r="E25" s="134"/>
      <c r="F25" s="169"/>
      <c r="J25" s="165" t="s">
        <v>170</v>
      </c>
      <c r="K25" s="156" t="s">
        <v>48</v>
      </c>
      <c r="L25" s="156" t="s">
        <v>12</v>
      </c>
      <c r="M25" s="156" t="s">
        <v>168</v>
      </c>
      <c r="N25" s="163"/>
      <c r="O25" s="163"/>
      <c r="P25" s="163"/>
      <c r="Q25" s="163"/>
      <c r="R25" s="164"/>
      <c r="S25" s="105"/>
    </row>
    <row r="26" spans="1:19" ht="14.25" customHeight="1">
      <c r="A26" s="279" t="s">
        <v>112</v>
      </c>
      <c r="B26" s="280"/>
      <c r="C26" s="134" t="s">
        <v>320</v>
      </c>
      <c r="D26" s="134"/>
      <c r="E26" s="134"/>
      <c r="F26" s="169"/>
      <c r="J26" s="165" t="s">
        <v>171</v>
      </c>
      <c r="K26" s="156" t="s">
        <v>72</v>
      </c>
      <c r="L26" s="156" t="s">
        <v>37</v>
      </c>
      <c r="M26" s="156" t="s">
        <v>168</v>
      </c>
      <c r="N26" s="163"/>
      <c r="O26" s="163"/>
      <c r="P26" s="163"/>
      <c r="Q26" s="163"/>
      <c r="R26" s="164"/>
      <c r="S26" s="105"/>
    </row>
    <row r="27" spans="1:19" ht="14.25" customHeight="1">
      <c r="A27" s="279" t="s">
        <v>92</v>
      </c>
      <c r="B27" s="280"/>
      <c r="C27" s="124" t="s">
        <v>321</v>
      </c>
      <c r="D27" s="124"/>
      <c r="E27" s="124"/>
      <c r="F27" s="169"/>
      <c r="J27" s="165" t="s">
        <v>172</v>
      </c>
      <c r="K27" s="156" t="s">
        <v>43</v>
      </c>
      <c r="L27" s="156" t="s">
        <v>20</v>
      </c>
      <c r="M27" s="156" t="s">
        <v>173</v>
      </c>
      <c r="N27" s="163"/>
      <c r="O27" s="163"/>
      <c r="P27" s="163"/>
      <c r="Q27" s="163"/>
      <c r="R27" s="164"/>
      <c r="S27" s="105"/>
    </row>
    <row r="28" spans="1:19" ht="14.25" customHeight="1">
      <c r="A28" s="279" t="s">
        <v>93</v>
      </c>
      <c r="B28" s="280"/>
      <c r="C28" s="124" t="s">
        <v>322</v>
      </c>
      <c r="D28" s="124"/>
      <c r="E28" s="124"/>
      <c r="F28" s="169"/>
      <c r="J28" s="165" t="s">
        <v>174</v>
      </c>
      <c r="K28" s="156" t="s">
        <v>43</v>
      </c>
      <c r="L28" s="156" t="s">
        <v>12</v>
      </c>
      <c r="M28" s="156" t="s">
        <v>173</v>
      </c>
      <c r="N28" s="163"/>
      <c r="O28" s="163"/>
      <c r="P28" s="163"/>
      <c r="Q28" s="163"/>
      <c r="R28" s="164"/>
      <c r="S28" s="105"/>
    </row>
    <row r="29" spans="1:18" ht="14.25" customHeight="1">
      <c r="A29" s="279" t="s">
        <v>94</v>
      </c>
      <c r="B29" s="280"/>
      <c r="C29" s="124" t="s">
        <v>323</v>
      </c>
      <c r="D29" s="124"/>
      <c r="E29" s="124"/>
      <c r="F29" s="169"/>
      <c r="J29" s="165" t="s">
        <v>175</v>
      </c>
      <c r="K29" s="156" t="s">
        <v>43</v>
      </c>
      <c r="L29" s="156" t="s">
        <v>37</v>
      </c>
      <c r="M29" s="156" t="s">
        <v>173</v>
      </c>
      <c r="N29" s="163"/>
      <c r="O29" s="163"/>
      <c r="P29" s="163"/>
      <c r="Q29" s="163"/>
      <c r="R29" s="164"/>
    </row>
    <row r="30" spans="1:18" ht="14.25" customHeight="1">
      <c r="A30" s="279" t="s">
        <v>95</v>
      </c>
      <c r="B30" s="280"/>
      <c r="C30" s="124" t="s">
        <v>324</v>
      </c>
      <c r="D30" s="124"/>
      <c r="E30" s="124"/>
      <c r="F30" s="169"/>
      <c r="J30" s="170" t="s">
        <v>176</v>
      </c>
      <c r="K30" s="171" t="s">
        <v>43</v>
      </c>
      <c r="L30" s="171" t="s">
        <v>20</v>
      </c>
      <c r="M30" s="171" t="s">
        <v>173</v>
      </c>
      <c r="N30" s="172"/>
      <c r="O30" s="172"/>
      <c r="P30" s="172"/>
      <c r="Q30" s="172"/>
      <c r="R30" s="173"/>
    </row>
    <row r="31" spans="1:6" ht="14.25" customHeight="1">
      <c r="A31" s="279" t="s">
        <v>263</v>
      </c>
      <c r="B31" s="280"/>
      <c r="C31" s="124" t="s">
        <v>325</v>
      </c>
      <c r="D31" s="124"/>
      <c r="E31" s="128"/>
      <c r="F31" s="169"/>
    </row>
    <row r="32" spans="1:14" ht="14.25" customHeight="1">
      <c r="A32" s="279" t="s">
        <v>264</v>
      </c>
      <c r="B32" s="280"/>
      <c r="C32" s="124" t="s">
        <v>326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265</v>
      </c>
      <c r="B33" s="168"/>
      <c r="C33" s="124" t="s">
        <v>327</v>
      </c>
      <c r="D33" s="134"/>
      <c r="E33" s="134"/>
      <c r="F33" s="169"/>
      <c r="L33" s="288" t="s">
        <v>140</v>
      </c>
      <c r="M33" s="289"/>
      <c r="N33" s="174" t="s">
        <v>121</v>
      </c>
      <c r="O33" s="174" t="s">
        <v>141</v>
      </c>
    </row>
    <row r="34" spans="1:15" ht="14.25" customHeight="1">
      <c r="A34" s="133" t="s">
        <v>266</v>
      </c>
      <c r="B34" s="168"/>
      <c r="C34" s="124" t="s">
        <v>328</v>
      </c>
      <c r="D34" s="134"/>
      <c r="E34" s="134"/>
      <c r="F34" s="169"/>
      <c r="L34" s="175" t="s">
        <v>144</v>
      </c>
      <c r="M34" s="176"/>
      <c r="N34" s="177" t="s">
        <v>37</v>
      </c>
      <c r="O34" s="177" t="s">
        <v>145</v>
      </c>
    </row>
    <row r="35" spans="1:15" ht="14.25" customHeight="1">
      <c r="A35" s="133" t="s">
        <v>267</v>
      </c>
      <c r="B35" s="168"/>
      <c r="C35" s="134" t="s">
        <v>329</v>
      </c>
      <c r="D35" s="134"/>
      <c r="E35" s="134"/>
      <c r="F35" s="169"/>
      <c r="L35" s="178" t="s">
        <v>148</v>
      </c>
      <c r="M35" s="179"/>
      <c r="N35" s="180" t="s">
        <v>12</v>
      </c>
      <c r="O35" s="180" t="s">
        <v>149</v>
      </c>
    </row>
    <row r="36" spans="1:15" ht="14.25" customHeight="1">
      <c r="A36" s="133" t="s">
        <v>270</v>
      </c>
      <c r="B36" s="168"/>
      <c r="C36" s="134" t="s">
        <v>271</v>
      </c>
      <c r="D36" s="134"/>
      <c r="E36" s="134"/>
      <c r="F36" s="169"/>
      <c r="L36" s="178" t="s">
        <v>152</v>
      </c>
      <c r="M36" s="179"/>
      <c r="N36" s="180" t="s">
        <v>20</v>
      </c>
      <c r="O36" s="180" t="s">
        <v>153</v>
      </c>
    </row>
    <row r="37" spans="1:15" ht="14.25" customHeight="1">
      <c r="A37" s="145" t="s">
        <v>272</v>
      </c>
      <c r="B37" s="181"/>
      <c r="C37" s="146" t="s">
        <v>273</v>
      </c>
      <c r="D37" s="148"/>
      <c r="E37" s="148"/>
      <c r="F37" s="182"/>
      <c r="L37" s="183" t="s">
        <v>156</v>
      </c>
      <c r="M37" s="184"/>
      <c r="N37" s="185" t="s">
        <v>29</v>
      </c>
      <c r="O37" s="185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300" t="s">
        <v>258</v>
      </c>
      <c r="B41" s="301"/>
      <c r="C41" s="103"/>
      <c r="D41" s="103"/>
      <c r="E41" s="103"/>
      <c r="F41" s="103"/>
      <c r="G41" s="104" t="s">
        <v>274</v>
      </c>
      <c r="H41" s="300" t="s">
        <v>258</v>
      </c>
      <c r="I41" s="301"/>
      <c r="J41" s="103"/>
      <c r="K41" s="103"/>
      <c r="L41" s="103"/>
      <c r="M41" s="103"/>
      <c r="Q41" s="104" t="s">
        <v>275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5" t="s">
        <v>276</v>
      </c>
      <c r="I45" s="276"/>
      <c r="J45" s="276"/>
      <c r="K45" s="277"/>
      <c r="L45" s="277"/>
      <c r="M45" s="277"/>
      <c r="N45" s="277"/>
      <c r="O45" s="277"/>
      <c r="P45" s="278"/>
    </row>
    <row r="46" spans="8:16" ht="12" thickBot="1">
      <c r="H46" s="187" t="s">
        <v>121</v>
      </c>
      <c r="I46" s="298" t="s">
        <v>29</v>
      </c>
      <c r="J46" s="299"/>
      <c r="K46" s="295" t="s">
        <v>20</v>
      </c>
      <c r="L46" s="294"/>
      <c r="M46" s="296" t="s">
        <v>12</v>
      </c>
      <c r="N46" s="297"/>
      <c r="O46" s="293" t="s">
        <v>37</v>
      </c>
      <c r="P46" s="294"/>
    </row>
    <row r="47" spans="1:16" ht="12.75" customHeight="1">
      <c r="A47" s="255" t="s">
        <v>277</v>
      </c>
      <c r="B47" s="256"/>
      <c r="C47" s="256"/>
      <c r="D47" s="256"/>
      <c r="E47" s="256"/>
      <c r="F47" s="256"/>
      <c r="G47" s="257"/>
      <c r="H47" s="246" t="s">
        <v>278</v>
      </c>
      <c r="I47" s="286" t="s">
        <v>279</v>
      </c>
      <c r="J47" s="287"/>
      <c r="K47" s="285" t="s">
        <v>280</v>
      </c>
      <c r="L47" s="284"/>
      <c r="M47" s="283" t="s">
        <v>281</v>
      </c>
      <c r="N47" s="284"/>
      <c r="O47" s="283" t="s">
        <v>282</v>
      </c>
      <c r="P47" s="284"/>
    </row>
    <row r="48" spans="1:16" ht="13.5" customHeight="1" thickBot="1">
      <c r="A48" s="258"/>
      <c r="B48" s="259"/>
      <c r="C48" s="259"/>
      <c r="D48" s="259"/>
      <c r="E48" s="259"/>
      <c r="F48" s="259"/>
      <c r="G48" s="260"/>
      <c r="H48" s="247"/>
      <c r="I48" s="282" t="s">
        <v>157</v>
      </c>
      <c r="J48" s="245"/>
      <c r="K48" s="252" t="s">
        <v>153</v>
      </c>
      <c r="L48" s="241"/>
      <c r="M48" s="243" t="s">
        <v>149</v>
      </c>
      <c r="N48" s="241"/>
      <c r="O48" s="243" t="s">
        <v>145</v>
      </c>
      <c r="P48" s="241"/>
    </row>
    <row r="49" spans="1:17" s="189" customFormat="1" ht="13.5" customHeight="1">
      <c r="A49" s="250" t="s">
        <v>283</v>
      </c>
      <c r="B49" s="281" t="s">
        <v>284</v>
      </c>
      <c r="C49" s="261" t="s">
        <v>121</v>
      </c>
      <c r="D49" s="244" t="s">
        <v>285</v>
      </c>
      <c r="E49" s="253" t="s">
        <v>286</v>
      </c>
      <c r="F49" s="253" t="s">
        <v>287</v>
      </c>
      <c r="G49" s="253" t="s">
        <v>288</v>
      </c>
      <c r="H49" s="188"/>
      <c r="I49" s="248" t="s">
        <v>289</v>
      </c>
      <c r="J49" s="248" t="s">
        <v>290</v>
      </c>
      <c r="K49" s="242" t="s">
        <v>289</v>
      </c>
      <c r="L49" s="240" t="s">
        <v>290</v>
      </c>
      <c r="M49" s="242" t="s">
        <v>289</v>
      </c>
      <c r="N49" s="240" t="s">
        <v>290</v>
      </c>
      <c r="O49" s="242" t="s">
        <v>289</v>
      </c>
      <c r="P49" s="240" t="s">
        <v>290</v>
      </c>
      <c r="Q49" s="236" t="s">
        <v>291</v>
      </c>
    </row>
    <row r="50" spans="1:17" s="189" customFormat="1" ht="13.5" customHeight="1" thickBot="1">
      <c r="A50" s="251"/>
      <c r="B50" s="282"/>
      <c r="C50" s="262"/>
      <c r="D50" s="245"/>
      <c r="E50" s="254"/>
      <c r="F50" s="254"/>
      <c r="G50" s="254"/>
      <c r="H50" s="190"/>
      <c r="I50" s="249"/>
      <c r="J50" s="249"/>
      <c r="K50" s="243"/>
      <c r="L50" s="241"/>
      <c r="M50" s="243"/>
      <c r="N50" s="241"/>
      <c r="O50" s="243"/>
      <c r="P50" s="241"/>
      <c r="Q50" s="237"/>
    </row>
    <row r="51" spans="1:17" ht="11.25">
      <c r="A51" s="191" t="s">
        <v>292</v>
      </c>
      <c r="B51" s="192" t="s">
        <v>292</v>
      </c>
      <c r="C51" s="193" t="s">
        <v>11</v>
      </c>
      <c r="D51" s="194">
        <v>11</v>
      </c>
      <c r="E51" s="194">
        <v>1</v>
      </c>
      <c r="F51" s="195" t="s">
        <v>123</v>
      </c>
      <c r="G51" s="196">
        <f aca="true" t="shared" si="0" ref="G51:G62"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 t="s">
        <v>162</v>
      </c>
      <c r="P51" s="199">
        <v>1</v>
      </c>
      <c r="Q51" s="196">
        <v>1</v>
      </c>
    </row>
    <row r="52" spans="1:17" ht="11.25">
      <c r="A52" s="200" t="s">
        <v>293</v>
      </c>
      <c r="B52" s="201" t="s">
        <v>294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295</v>
      </c>
      <c r="B53" s="201" t="s">
        <v>296</v>
      </c>
      <c r="C53" s="202" t="s">
        <v>28</v>
      </c>
      <c r="D53" s="203">
        <v>9</v>
      </c>
      <c r="E53" s="203">
        <v>1</v>
      </c>
      <c r="F53" s="204" t="s">
        <v>123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164</v>
      </c>
      <c r="P53" s="207">
        <v>1</v>
      </c>
      <c r="Q53" s="205">
        <v>1</v>
      </c>
    </row>
    <row r="54" spans="1:17" ht="22.5">
      <c r="A54" s="200" t="s">
        <v>297</v>
      </c>
      <c r="B54" s="201" t="s">
        <v>298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299</v>
      </c>
      <c r="B55" s="201" t="s">
        <v>300</v>
      </c>
      <c r="C55" s="208" t="s">
        <v>43</v>
      </c>
      <c r="D55" s="203">
        <v>7</v>
      </c>
      <c r="E55" s="203">
        <v>63</v>
      </c>
      <c r="F55" s="204" t="s">
        <v>128</v>
      </c>
      <c r="G55" s="205" t="str">
        <f t="shared" si="0"/>
        <v>3</v>
      </c>
      <c r="H55" s="197"/>
      <c r="I55" s="205"/>
      <c r="J55" s="205"/>
      <c r="K55" s="206" t="s">
        <v>301</v>
      </c>
      <c r="L55" s="207">
        <v>1</v>
      </c>
      <c r="M55" s="206" t="s">
        <v>302</v>
      </c>
      <c r="N55" s="207">
        <v>3</v>
      </c>
      <c r="O55" s="206" t="s">
        <v>303</v>
      </c>
      <c r="P55" s="207">
        <v>2</v>
      </c>
      <c r="Q55" s="205">
        <v>6</v>
      </c>
    </row>
    <row r="56" spans="1:17" ht="33.75">
      <c r="A56" s="200" t="s">
        <v>304</v>
      </c>
      <c r="B56" s="201" t="s">
        <v>305</v>
      </c>
      <c r="C56" s="208" t="s">
        <v>48</v>
      </c>
      <c r="D56" s="203">
        <v>6</v>
      </c>
      <c r="E56" s="203">
        <v>20</v>
      </c>
      <c r="F56" s="204" t="s">
        <v>128</v>
      </c>
      <c r="G56" s="205" t="str">
        <f t="shared" si="0"/>
        <v>1</v>
      </c>
      <c r="H56" s="197"/>
      <c r="I56" s="205"/>
      <c r="J56" s="205"/>
      <c r="K56" s="206"/>
      <c r="L56" s="207">
        <v>1</v>
      </c>
      <c r="M56" s="206" t="s">
        <v>170</v>
      </c>
      <c r="N56" s="207">
        <v>3</v>
      </c>
      <c r="O56" s="206"/>
      <c r="P56" s="207">
        <v>2</v>
      </c>
      <c r="Q56" s="205">
        <v>1</v>
      </c>
    </row>
    <row r="57" spans="1:17" ht="22.5">
      <c r="A57" s="200" t="s">
        <v>306</v>
      </c>
      <c r="B57" s="201" t="s">
        <v>307</v>
      </c>
      <c r="C57" s="202" t="s">
        <v>53</v>
      </c>
      <c r="D57" s="203">
        <v>5</v>
      </c>
      <c r="E57" s="203">
        <v>4</v>
      </c>
      <c r="F57" s="204" t="s">
        <v>123</v>
      </c>
      <c r="G57" s="205">
        <f t="shared" si="0"/>
      </c>
      <c r="H57" s="197"/>
      <c r="I57" s="205"/>
      <c r="J57" s="205"/>
      <c r="K57" s="206"/>
      <c r="L57" s="207"/>
      <c r="M57" s="206"/>
      <c r="N57" s="207">
        <v>1</v>
      </c>
      <c r="O57" s="206" t="s">
        <v>166</v>
      </c>
      <c r="P57" s="207">
        <v>2</v>
      </c>
      <c r="Q57" s="205">
        <v>1</v>
      </c>
    </row>
    <row r="58" spans="1:17" ht="22.5">
      <c r="A58" s="200" t="s">
        <v>308</v>
      </c>
      <c r="B58" s="201" t="s">
        <v>309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310</v>
      </c>
      <c r="B59" s="201" t="s">
        <v>311</v>
      </c>
      <c r="C59" s="202" t="s">
        <v>61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312</v>
      </c>
      <c r="B60" s="201" t="s">
        <v>313</v>
      </c>
      <c r="C60" s="202" t="s">
        <v>64</v>
      </c>
      <c r="D60" s="203">
        <v>2</v>
      </c>
      <c r="E60" s="203">
        <v>1</v>
      </c>
      <c r="F60" s="204" t="s">
        <v>123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 t="s">
        <v>165</v>
      </c>
      <c r="P60" s="207">
        <v>1</v>
      </c>
      <c r="Q60" s="205">
        <v>1</v>
      </c>
    </row>
    <row r="61" spans="1:17" ht="11.25">
      <c r="A61" s="200" t="s">
        <v>314</v>
      </c>
      <c r="B61" s="201" t="s">
        <v>314</v>
      </c>
      <c r="C61" s="202" t="s">
        <v>68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315</v>
      </c>
      <c r="B62" s="210" t="s">
        <v>316</v>
      </c>
      <c r="C62" s="211" t="s">
        <v>72</v>
      </c>
      <c r="D62" s="212">
        <v>0</v>
      </c>
      <c r="E62" s="212">
        <v>10</v>
      </c>
      <c r="F62" s="213" t="s">
        <v>128</v>
      </c>
      <c r="G62" s="214" t="str">
        <f t="shared" si="0"/>
        <v>1</v>
      </c>
      <c r="H62" s="197"/>
      <c r="I62" s="214"/>
      <c r="J62" s="214"/>
      <c r="K62" s="215"/>
      <c r="L62" s="216"/>
      <c r="M62" s="215"/>
      <c r="N62" s="216">
        <v>1</v>
      </c>
      <c r="O62" s="215" t="s">
        <v>171</v>
      </c>
      <c r="P62" s="216">
        <v>2</v>
      </c>
      <c r="Q62" s="214">
        <v>1</v>
      </c>
    </row>
    <row r="63" spans="8:16" ht="27.75" customHeight="1" thickBot="1">
      <c r="H63" s="217" t="s">
        <v>291</v>
      </c>
      <c r="I63" s="238"/>
      <c r="J63" s="239"/>
      <c r="K63" s="238"/>
      <c r="L63" s="239"/>
      <c r="M63" s="238"/>
      <c r="N63" s="239"/>
      <c r="O63" s="238"/>
      <c r="P63" s="239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Q49:Q50"/>
    <mergeCell ref="M63:N63"/>
    <mergeCell ref="O63:P63"/>
    <mergeCell ref="L49:L50"/>
    <mergeCell ref="K49:K50"/>
    <mergeCell ref="P49:P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jean-philippe vulliet</cp:lastModifiedBy>
  <dcterms:created xsi:type="dcterms:W3CDTF">2014-01-15T14:34:40Z</dcterms:created>
  <dcterms:modified xsi:type="dcterms:W3CDTF">2014-05-22T08:04:19Z</dcterms:modified>
  <cp:category/>
  <cp:version/>
  <cp:contentType/>
  <cp:contentStatus/>
</cp:coreProperties>
</file>