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<sst xmlns="http://schemas.openxmlformats.org/spreadsheetml/2006/main" count="609" uniqueCount="299">
  <si>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</si>
  <si>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</si>
  <si>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</si>
  <si>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</si>
  <si>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</si>
  <si>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</si>
  <si>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</si>
  <si>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</si>
  <si>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</si>
  <si>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</si>
  <si>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</si>
  <si>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</si>
  <si>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</si>
  <si>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</si>
  <si>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</si>
  <si>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</si>
  <si>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</si>
  <si>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</si>
  <si>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</si>
  <si>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</si>
  <si>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</si>
  <si>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</si>
  <si>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</si>
  <si>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</si>
  <si>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</si>
  <si>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</si>
  <si>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</si>
  <si>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</si>
  <si>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</si>
  <si>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</si>
  <si>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</si>
  <si>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</si>
  <si>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</si>
  <si>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</si>
  <si>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</si>
  <si>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</si>
  <si>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</si>
  <si>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</si>
  <si>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</si>
  <si>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</si>
  <si>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</si>
  <si>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</si>
  <si>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</si>
  <si>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</si>
  <si>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</si>
  <si>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</si>
  <si>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</si>
  <si>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</si>
  <si>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</si>
  <si>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</si>
  <si>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</si>
  <si>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</si>
  <si>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</si>
  <si>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</si>
  <si>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</si>
  <si>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</si>
  <si>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</si>
  <si>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</si>
  <si>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</si>
  <si>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</si>
  <si>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</si>
  <si>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</si>
  <si>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</si>
  <si>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</si>
  <si>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</si>
  <si>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</si>
  <si>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</si>
  <si>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</si>
  <si>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</si>
  <si>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</si>
  <si>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</si>
  <si>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</si>
  <si>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</si>
  <si>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</si>
  <si>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</si>
  <si>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</si>
  <si>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</si>
  <si>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</si>
  <si>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</si>
  <si>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</si>
  <si>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</si>
  <si>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</si>
  <si>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</si>
  <si>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</si>
  <si>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</si>
  <si>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</si>
  <si>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</si>
  <si>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</si>
  <si>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</si>
  <si>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</si>
  <si>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</si>
  <si>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</si>
  <si>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</si>
  <si>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</si>
  <si>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</si>
  <si>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</si>
  <si>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</si>
  <si>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</si>
  <si>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SEVENNE</t>
  </si>
  <si>
    <t>Sevenne à Saint-Just-Chaleyssin</t>
  </si>
  <si>
    <t>SAINT-JUST-CHALEYSSIN</t>
  </si>
  <si>
    <t>38408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</si>
  <si>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</si>
  <si>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</si>
  <si>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</si>
  <si>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</si>
  <si>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</si>
  <si>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</si>
  <si>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</si>
  <si>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</si>
  <si>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</si>
  <si>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</si>
  <si>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</si>
  <si>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</si>
  <si>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</si>
  <si>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</si>
  <si>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</si>
  <si>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</si>
  <si>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</si>
  <si>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</si>
  <si>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</si>
  <si>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</si>
  <si>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</si>
  <si>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</si>
  <si>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</si>
  <si>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</si>
  <si>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</si>
  <si>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</si>
  <si>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</si>
  <si>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</si>
  <si>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</si>
  <si>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</si>
  <si>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</si>
  <si>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</si>
  <si>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</si>
  <si>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</si>
  <si>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</si>
  <si>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</si>
  <si>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</si>
  <si>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</si>
  <si>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</si>
  <si>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</si>
  <si>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</si>
  <si>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</si>
  <si>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</si>
  <si>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</si>
  <si>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</si>
  <si>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</si>
  <si>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</si>
  <si>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</si>
  <si>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</si>
  <si>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</si>
  <si>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</si>
  <si>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</si>
  <si>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</si>
  <si>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</si>
  <si>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</si>
  <si>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</si>
  <si>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</si>
  <si>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</si>
  <si>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</si>
  <si>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</si>
  <si>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</si>
  <si>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</si>
  <si>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</si>
  <si>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</si>
  <si>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</si>
  <si>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</si>
  <si>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</si>
  <si>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</si>
  <si>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</si>
  <si>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</si>
  <si>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</si>
  <si>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</si>
  <si>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</si>
  <si>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</si>
  <si>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</si>
  <si>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</si>
  <si>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</si>
  <si>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</si>
  <si>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</si>
  <si>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</si>
  <si>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</si>
  <si>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</si>
  <si>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</si>
  <si>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</si>
  <si>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</si>
  <si>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</si>
  <si>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</si>
  <si>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</si>
  <si>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</si>
  <si>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</si>
  <si>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</si>
  <si>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</si>
  <si>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</si>
  <si>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</si>
  <si>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</si>
  <si>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</si>
  <si>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</si>
  <si>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</si>
  <si>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Elmis</t>
  </si>
  <si>
    <t>Chironomidae</t>
  </si>
  <si>
    <t>Empididae</t>
  </si>
  <si>
    <t>Simuliidae</t>
  </si>
  <si>
    <t>Asellidae</t>
  </si>
  <si>
    <t>Gammaridae</t>
  </si>
  <si>
    <t>OSTRACODES</t>
  </si>
  <si>
    <t>présence</t>
  </si>
  <si>
    <t>HYDRACARIENS = Hydracarina</t>
  </si>
  <si>
    <t>Potamopyrgus</t>
  </si>
  <si>
    <t>OLIGOCHAETA</t>
  </si>
  <si>
    <t>Dugesiidae</t>
  </si>
  <si>
    <t>Prostoma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</si>
  <si>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</si>
  <si>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</si>
  <si>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</si>
  <si>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</si>
  <si>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</si>
  <si>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</si>
  <si>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</si>
  <si>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</si>
  <si>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</si>
  <si>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</si>
  <si>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</si>
  <si>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</si>
  <si>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</si>
  <si>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</si>
  <si>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</si>
  <si>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</si>
  <si>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</si>
  <si>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</si>
  <si>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</si>
  <si>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</si>
  <si>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</si>
  <si>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</si>
  <si>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</si>
  <si>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</si>
  <si>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</si>
  <si>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</si>
  <si>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</si>
  <si>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</si>
  <si>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</si>
  <si>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</si>
  <si>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</si>
  <si>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</si>
  <si>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</si>
  <si>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</si>
  <si>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</si>
  <si>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</si>
  <si>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</si>
  <si>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</si>
  <si>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</si>
  <si>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</si>
  <si>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</si>
  <si>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</si>
  <si>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</si>
  <si>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</si>
  <si>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</si>
  <si>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</si>
  <si>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</si>
  <si>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</si>
  <si>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</si>
  <si>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</si>
  <si>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</si>
  <si>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</si>
  <si>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</si>
  <si>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</si>
  <si>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</si>
  <si>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</si>
  <si>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</si>
  <si>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</si>
  <si>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</si>
  <si>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</si>
  <si>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</si>
  <si>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</si>
  <si>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</si>
  <si>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</si>
  <si>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</si>
  <si>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</si>
  <si>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</si>
  <si>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</si>
  <si>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P9</t>
  </si>
  <si>
    <t>P7, P10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</si>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</sst>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217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218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219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6098700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227</v>
      </c>
      <c r="J23" s="46" t="s">
        <v>42</v>
      </c>
      <c r="K23" s="48"/>
      <c r="L23" s="48"/>
      <c r="M23" s="48"/>
      <c r="N23" s="48"/>
      <c r="O23" s="48">
        <v>2.5</v>
      </c>
      <c r="P23" s="48">
        <v>50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854774.7153583623</v>
      </c>
      <c r="L24" s="53">
        <v>6499663.476239344</v>
      </c>
      <c r="M24" s="53">
        <v>854741.6388679753</v>
      </c>
      <c r="N24" s="53">
        <v>6499644.87070487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222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223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224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à Saint-Just-Chaleyssin</v>
      </c>
      <c r="D39" s="81">
        <v>41442</v>
      </c>
      <c r="E39" s="48">
        <v>1.9600000000000002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225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125</v>
      </c>
      <c r="G42" s="83" t="s">
        <v>36</v>
      </c>
      <c r="H42" s="84">
        <v>4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19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46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226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226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227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6098700</v>
      </c>
      <c r="B66" s="106">
        <f>D39</f>
        <v>41442</v>
      </c>
      <c r="C66" s="107" t="s">
        <v>162</v>
      </c>
      <c r="D66" s="108" t="s">
        <v>36</v>
      </c>
      <c r="E66" s="108" t="s">
        <v>12</v>
      </c>
      <c r="F66" s="109" t="s">
        <v>163</v>
      </c>
      <c r="G66" s="84">
        <v>10</v>
      </c>
      <c r="H66" s="84">
        <v>3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6098700</v>
      </c>
      <c r="B67" s="111">
        <f t="shared" si="0"/>
        <v>41442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6098700</v>
      </c>
      <c r="B68" s="111">
        <f t="shared" si="0"/>
        <v>41442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6098700</v>
      </c>
      <c r="B69" s="111">
        <f t="shared" si="0"/>
        <v>41442</v>
      </c>
      <c r="C69" s="107" t="s">
        <v>166</v>
      </c>
      <c r="D69" s="109" t="s">
        <v>53</v>
      </c>
      <c r="E69" s="109" t="s">
        <v>37</v>
      </c>
      <c r="F69" s="109" t="s">
        <v>163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6098700</v>
      </c>
      <c r="B70" s="111">
        <f t="shared" si="0"/>
        <v>41442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6098700</v>
      </c>
      <c r="B71" s="111">
        <f t="shared" si="0"/>
        <v>41442</v>
      </c>
      <c r="C71" s="107" t="s">
        <v>169</v>
      </c>
      <c r="D71" s="109" t="s">
        <v>64</v>
      </c>
      <c r="E71" s="109" t="s">
        <v>12</v>
      </c>
      <c r="F71" s="109" t="s">
        <v>168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6098700</v>
      </c>
      <c r="B72" s="111">
        <f t="shared" si="0"/>
        <v>41442</v>
      </c>
      <c r="C72" s="107" t="s">
        <v>170</v>
      </c>
      <c r="D72" s="109" t="s">
        <v>64</v>
      </c>
      <c r="E72" s="109" t="s">
        <v>37</v>
      </c>
      <c r="F72" s="109" t="s">
        <v>168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6098700</v>
      </c>
      <c r="B73" s="111">
        <f t="shared" si="0"/>
        <v>41442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6098700</v>
      </c>
      <c r="B74" s="111">
        <f t="shared" si="0"/>
        <v>41442</v>
      </c>
      <c r="C74" s="107" t="s">
        <v>172</v>
      </c>
      <c r="D74" s="109" t="s">
        <v>64</v>
      </c>
      <c r="E74" s="109" t="s">
        <v>12</v>
      </c>
      <c r="F74" s="109" t="s">
        <v>173</v>
      </c>
      <c r="G74" s="84">
        <v>25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6098700</v>
      </c>
      <c r="B75" s="111">
        <f t="shared" si="0"/>
        <v>41442</v>
      </c>
      <c r="C75" s="107" t="s">
        <v>174</v>
      </c>
      <c r="D75" s="109" t="s">
        <v>64</v>
      </c>
      <c r="E75" s="109" t="s">
        <v>37</v>
      </c>
      <c r="F75" s="109" t="s">
        <v>173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6098700</v>
      </c>
      <c r="B76" s="111">
        <f t="shared" si="0"/>
        <v>41442</v>
      </c>
      <c r="C76" s="107" t="s">
        <v>175</v>
      </c>
      <c r="D76" s="109" t="s">
        <v>72</v>
      </c>
      <c r="E76" s="109" t="s">
        <v>12</v>
      </c>
      <c r="F76" s="109" t="s">
        <v>173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6098700</v>
      </c>
      <c r="B77" s="111">
        <f t="shared" si="0"/>
        <v>41442</v>
      </c>
      <c r="C77" s="107" t="s">
        <v>176</v>
      </c>
      <c r="D77" s="109" t="s">
        <v>72</v>
      </c>
      <c r="E77" s="109" t="s">
        <v>37</v>
      </c>
      <c r="F77" s="109" t="s">
        <v>173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6098700</v>
      </c>
      <c r="B88" s="118">
        <f>B66</f>
        <v>41442</v>
      </c>
      <c r="C88" s="84" t="s">
        <v>200</v>
      </c>
      <c r="D88" s="84">
        <v>618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>
        <f t="shared" si="1"/>
        <v>41442</v>
      </c>
      <c r="C89" s="84" t="s">
        <v>201</v>
      </c>
      <c r="D89" s="84">
        <v>807</v>
      </c>
      <c r="E89" s="84">
        <v>67</v>
      </c>
      <c r="F89" s="84">
        <v>605</v>
      </c>
      <c r="G89" s="84">
        <v>57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>
        <f t="shared" si="1"/>
        <v>41442</v>
      </c>
      <c r="C90" s="84" t="s">
        <v>202</v>
      </c>
      <c r="D90" s="84">
        <v>831</v>
      </c>
      <c r="E90" s="84"/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>
        <f t="shared" si="1"/>
        <v>41442</v>
      </c>
      <c r="C91" s="84" t="s">
        <v>203</v>
      </c>
      <c r="D91" s="84">
        <v>801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>
        <f t="shared" si="1"/>
        <v>41442</v>
      </c>
      <c r="C92" s="84" t="s">
        <v>204</v>
      </c>
      <c r="D92" s="84">
        <v>880</v>
      </c>
      <c r="E92" s="84">
        <v>19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>
        <f t="shared" si="1"/>
        <v>41442</v>
      </c>
      <c r="C93" s="84" t="s">
        <v>205</v>
      </c>
      <c r="D93" s="84">
        <v>887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>
        <f t="shared" si="1"/>
        <v>41442</v>
      </c>
      <c r="C94" s="84" t="s">
        <v>206</v>
      </c>
      <c r="D94" s="84">
        <v>3170</v>
      </c>
      <c r="E94" s="84" t="s">
        <v>207</v>
      </c>
      <c r="F94" s="84" t="s">
        <v>207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>
        <f t="shared" si="1"/>
        <v>41442</v>
      </c>
      <c r="C95" s="84" t="s">
        <v>208</v>
      </c>
      <c r="D95" s="84">
        <v>906</v>
      </c>
      <c r="E95" s="84"/>
      <c r="F95" s="84" t="s">
        <v>207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>
        <f t="shared" si="1"/>
        <v>41442</v>
      </c>
      <c r="C96" s="84" t="s">
        <v>209</v>
      </c>
      <c r="D96" s="84">
        <v>978</v>
      </c>
      <c r="E96" s="84">
        <v>110</v>
      </c>
      <c r="F96" s="84">
        <v>155</v>
      </c>
      <c r="G96" s="84">
        <v>240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>
        <f t="shared" si="1"/>
        <v>41442</v>
      </c>
      <c r="C97" s="84" t="s">
        <v>210</v>
      </c>
      <c r="D97" s="84">
        <v>933</v>
      </c>
      <c r="E97" s="84">
        <v>730</v>
      </c>
      <c r="F97" s="84">
        <v>85</v>
      </c>
      <c r="G97" s="84">
        <v>210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>
        <f t="shared" si="1"/>
        <v>41442</v>
      </c>
      <c r="C98" s="84" t="s">
        <v>211</v>
      </c>
      <c r="D98" s="84">
        <v>1055</v>
      </c>
      <c r="E98" s="84">
        <v>13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>
        <f t="shared" si="1"/>
        <v>41442</v>
      </c>
      <c r="C99" s="84" t="s">
        <v>212</v>
      </c>
      <c r="D99" s="84">
        <v>3110</v>
      </c>
      <c r="E99" s="84"/>
      <c r="F99" s="84" t="s">
        <v>207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>
        <f t="shared" si="1"/>
        <v>41442</v>
      </c>
      <c r="C100" s="84" t="s">
        <v>213</v>
      </c>
      <c r="D100" s="84">
        <v>3111</v>
      </c>
      <c r="E100" s="84" t="s">
        <v>207</v>
      </c>
      <c r="F100" s="84" t="s">
        <v>207</v>
      </c>
      <c r="G100" s="84" t="s">
        <v>207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>
        <f t="shared" si="1"/>
        <v>41442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>
        <f t="shared" si="1"/>
        <v>41442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>
        <f t="shared" si="1"/>
        <v>41442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>
        <f t="shared" si="1"/>
        <v>41442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>
        <f t="shared" si="1"/>
        <v>41442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>
        <f t="shared" si="1"/>
        <v>41442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>
        <f t="shared" si="1"/>
        <v>41442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>
        <f t="shared" si="1"/>
        <v>41442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>
        <f t="shared" si="2"/>
        <v>41442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>
        <f t="shared" si="2"/>
        <v>41442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>
        <f t="shared" si="2"/>
        <v>41442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>
        <f t="shared" si="2"/>
        <v>41442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>
        <f t="shared" si="2"/>
        <v>41442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>
        <f t="shared" si="2"/>
        <v>41442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>
        <f t="shared" si="2"/>
        <v>41442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>
        <f t="shared" si="2"/>
        <v>41442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>
        <f t="shared" si="2"/>
        <v>41442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>
        <f t="shared" si="2"/>
        <v>41442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>
        <f t="shared" si="2"/>
        <v>41442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>
        <f t="shared" si="2"/>
        <v>41442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>
        <f t="shared" si="2"/>
        <v>41442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>
        <f t="shared" si="2"/>
        <v>41442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>
        <f t="shared" si="2"/>
        <v>41442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>
        <f t="shared" si="2"/>
        <v>41442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>
        <f t="shared" si="2"/>
        <v>41442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>
        <f t="shared" si="2"/>
        <v>41442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>
        <f t="shared" si="2"/>
        <v>41442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>
        <f t="shared" si="2"/>
        <v>41442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>
        <f t="shared" si="3"/>
        <v>41442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>
        <f t="shared" si="3"/>
        <v>41442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>
        <f t="shared" si="3"/>
        <v>41442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>
        <f t="shared" si="3"/>
        <v>41442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>
        <f t="shared" si="3"/>
        <v>41442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>
        <f t="shared" si="3"/>
        <v>41442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>
        <f t="shared" si="3"/>
        <v>41442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>
        <f t="shared" si="3"/>
        <v>41442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>
        <f t="shared" si="3"/>
        <v>41442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>
        <f t="shared" si="3"/>
        <v>41442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>
        <f t="shared" si="3"/>
        <v>41442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>
        <f t="shared" si="3"/>
        <v>41442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>
        <f t="shared" si="3"/>
        <v>41442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>
        <f t="shared" si="3"/>
        <v>41442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>
        <f t="shared" si="3"/>
        <v>41442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>
        <f t="shared" si="3"/>
        <v>41442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>
        <f t="shared" si="3"/>
        <v>41442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>
        <f t="shared" si="3"/>
        <v>41442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>
        <f t="shared" si="3"/>
        <v>41442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>
        <f t="shared" si="3"/>
        <v>41442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>
        <f t="shared" si="4"/>
        <v>41442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>
        <f t="shared" si="4"/>
        <v>41442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>
        <f t="shared" si="4"/>
        <v>41442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>
        <f t="shared" si="4"/>
        <v>41442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>
        <f t="shared" si="4"/>
        <v>41442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>
        <f t="shared" si="4"/>
        <v>41442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>
        <f t="shared" si="4"/>
        <v>41442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>
        <f t="shared" si="4"/>
        <v>41442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>
        <f t="shared" si="4"/>
        <v>41442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>
        <f t="shared" si="4"/>
        <v>41442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>
        <f t="shared" si="4"/>
        <v>41442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>
        <f t="shared" si="4"/>
        <v>41442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>
        <f t="shared" si="4"/>
        <v>41442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>
        <f t="shared" si="4"/>
        <v>41442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>
        <f t="shared" si="4"/>
        <v>41442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>
        <f t="shared" si="4"/>
        <v>41442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>
        <f t="shared" si="4"/>
        <v>41442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>
        <f t="shared" si="4"/>
        <v>41442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>
        <f t="shared" si="4"/>
        <v>41442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>
        <f t="shared" si="4"/>
        <v>41442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>
        <f t="shared" si="5"/>
        <v>41442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>
        <f t="shared" si="5"/>
        <v>41442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>
        <f t="shared" si="5"/>
        <v>41442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>
        <f t="shared" si="5"/>
        <v>41442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>
        <f t="shared" si="5"/>
        <v>41442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>
        <f t="shared" si="5"/>
        <v>41442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>
        <f t="shared" si="5"/>
        <v>41442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>
        <f t="shared" si="5"/>
        <v>41442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>
        <f t="shared" si="5"/>
        <v>41442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>
        <f t="shared" si="5"/>
        <v>41442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>
        <f t="shared" si="5"/>
        <v>41442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>
        <f t="shared" si="5"/>
        <v>41442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>
        <f t="shared" si="5"/>
        <v>41442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>
        <f t="shared" si="5"/>
        <v>41442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>
        <f t="shared" si="5"/>
        <v>41442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>
        <f t="shared" si="5"/>
        <v>41442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>
        <f t="shared" si="5"/>
        <v>41442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>
        <f t="shared" si="5"/>
        <v>41442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>
        <f t="shared" si="5"/>
        <v>41442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>
        <f t="shared" si="5"/>
        <v>41442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>
        <f t="shared" si="6"/>
        <v>41442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>
        <f t="shared" si="6"/>
        <v>41442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>
        <f t="shared" si="6"/>
        <v>41442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>
        <f t="shared" si="6"/>
        <v>41442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>
        <f t="shared" si="6"/>
        <v>41442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>
        <f t="shared" si="6"/>
        <v>41442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>
        <f t="shared" si="6"/>
        <v>41442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>
        <f t="shared" si="6"/>
        <v>41442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>
        <f t="shared" si="6"/>
        <v>41442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>
        <f t="shared" si="6"/>
        <v>41442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>
        <f t="shared" si="6"/>
        <v>41442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>
        <f t="shared" si="6"/>
        <v>41442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>
        <f t="shared" si="6"/>
        <v>41442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>
        <f t="shared" si="6"/>
        <v>41442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>
        <f t="shared" si="6"/>
        <v>41442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>
        <f t="shared" si="6"/>
        <v>41442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>
        <f t="shared" si="6"/>
        <v>41442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>
        <f t="shared" si="6"/>
        <v>41442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>
        <f t="shared" si="6"/>
        <v>41442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>
        <f t="shared" si="6"/>
        <v>41442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>
        <f t="shared" si="7"/>
        <v>41442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>
        <f t="shared" si="7"/>
        <v>41442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>
        <f t="shared" si="7"/>
        <v>41442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>
        <f t="shared" si="7"/>
        <v>41442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>
        <f t="shared" si="7"/>
        <v>41442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>
        <f t="shared" si="7"/>
        <v>41442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>
        <f t="shared" si="7"/>
        <v>41442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>
        <f t="shared" si="7"/>
        <v>41442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>
        <f t="shared" si="7"/>
        <v>41442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>
        <f t="shared" si="7"/>
        <v>41442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>
        <f t="shared" si="7"/>
        <v>41442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>
        <f t="shared" si="7"/>
        <v>41442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>
        <f t="shared" si="7"/>
        <v>41442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>
        <f t="shared" si="7"/>
        <v>41442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>
        <f t="shared" si="7"/>
        <v>41442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>
        <f t="shared" si="7"/>
        <v>41442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>
        <f t="shared" si="7"/>
        <v>41442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>
        <f t="shared" si="7"/>
        <v>41442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>
        <f t="shared" si="7"/>
        <v>41442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>
        <f t="shared" si="7"/>
        <v>41442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>
        <f t="shared" si="8"/>
        <v>41442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>
        <f t="shared" si="8"/>
        <v>41442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>
        <f t="shared" si="8"/>
        <v>41442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>
        <f t="shared" si="8"/>
        <v>41442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>
        <f t="shared" si="8"/>
        <v>41442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>
        <f t="shared" si="8"/>
        <v>41442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>
        <f t="shared" si="8"/>
        <v>41442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>
        <f t="shared" si="8"/>
        <v>41442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>
        <f t="shared" si="8"/>
        <v>41442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>
        <f t="shared" si="8"/>
        <v>41442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>
        <f t="shared" si="8"/>
        <v>41442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>
        <f t="shared" si="8"/>
        <v>41442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>
        <f t="shared" si="8"/>
        <v>41442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>
        <f t="shared" si="8"/>
        <v>41442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>
        <f t="shared" si="8"/>
        <v>41442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100" workbookViewId="0" topLeftCell="A43">
      <selection activeCell="E51" sqref="E51:E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228</v>
      </c>
      <c r="B1" s="122"/>
      <c r="C1" s="123"/>
      <c r="D1" s="123"/>
      <c r="E1" s="123"/>
      <c r="F1" s="123"/>
      <c r="G1" s="123"/>
      <c r="H1" s="123"/>
      <c r="I1" s="124" t="s">
        <v>229</v>
      </c>
      <c r="J1" s="121" t="s">
        <v>228</v>
      </c>
      <c r="K1" s="122"/>
      <c r="L1" s="123"/>
      <c r="M1" s="123"/>
      <c r="N1" s="123"/>
      <c r="O1" s="123"/>
      <c r="Q1" s="126"/>
      <c r="R1" s="124" t="s">
        <v>230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6098700</v>
      </c>
      <c r="B6" s="146" t="s">
        <v>98</v>
      </c>
      <c r="C6" s="146" t="s">
        <v>99</v>
      </c>
      <c r="D6" s="147">
        <v>41442</v>
      </c>
      <c r="E6" s="148">
        <v>854774.7153583623</v>
      </c>
      <c r="F6" s="148">
        <v>6499663.476239344</v>
      </c>
      <c r="G6" s="148">
        <v>854741.6388679753</v>
      </c>
      <c r="H6" s="149">
        <v>6499644.87070487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286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286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231</v>
      </c>
      <c r="F10" s="176"/>
      <c r="G10" s="177"/>
      <c r="H10" s="135"/>
      <c r="I10" s="135"/>
      <c r="J10" s="171" t="s">
        <v>232</v>
      </c>
      <c r="K10" s="172" t="s">
        <v>287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233</v>
      </c>
      <c r="C12" s="182">
        <v>2.5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234</v>
      </c>
      <c r="C13" s="185">
        <v>50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235</v>
      </c>
      <c r="C14" s="185">
        <v>1.9600000000000002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236</v>
      </c>
      <c r="C15" s="190">
        <f>C13*C14</f>
        <v>98.00000000000001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237</v>
      </c>
      <c r="C16" s="199">
        <f>+C15*0.05</f>
        <v>4.900000000000001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238</v>
      </c>
      <c r="K18" s="206" t="s">
        <v>120</v>
      </c>
      <c r="L18" s="207" t="s">
        <v>138</v>
      </c>
      <c r="M18" s="207" t="s">
        <v>232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288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239</v>
      </c>
      <c r="D25" s="172"/>
      <c r="E25" s="172"/>
      <c r="F25" s="219"/>
      <c r="J25" s="212" t="s">
        <v>170</v>
      </c>
      <c r="K25" s="203" t="s">
        <v>64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289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290</v>
      </c>
      <c r="D27" s="157"/>
      <c r="E27" s="157"/>
      <c r="F27" s="219"/>
      <c r="J27" s="212" t="s">
        <v>172</v>
      </c>
      <c r="K27" s="203" t="s">
        <v>64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291</v>
      </c>
      <c r="D28" s="157"/>
      <c r="E28" s="157"/>
      <c r="F28" s="219"/>
      <c r="J28" s="212" t="s">
        <v>174</v>
      </c>
      <c r="K28" s="203" t="s">
        <v>64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292</v>
      </c>
      <c r="D29" s="157"/>
      <c r="E29" s="157"/>
      <c r="F29" s="219"/>
      <c r="J29" s="212" t="s">
        <v>175</v>
      </c>
      <c r="K29" s="203" t="s">
        <v>72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293</v>
      </c>
      <c r="D30" s="157"/>
      <c r="E30" s="157"/>
      <c r="F30" s="219"/>
      <c r="J30" s="220" t="s">
        <v>176</v>
      </c>
      <c r="K30" s="221" t="s">
        <v>72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233</v>
      </c>
      <c r="B31" s="218"/>
      <c r="C31" s="157" t="s">
        <v>294</v>
      </c>
      <c r="D31" s="157"/>
      <c r="E31" s="161"/>
      <c r="F31" s="219"/>
    </row>
    <row r="32" spans="1:14" ht="14.25" customHeight="1">
      <c r="A32" s="217" t="s">
        <v>234</v>
      </c>
      <c r="B32" s="218"/>
      <c r="C32" s="157" t="s">
        <v>295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235</v>
      </c>
      <c r="B33" s="224"/>
      <c r="C33" s="157" t="s">
        <v>296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236</v>
      </c>
      <c r="B34" s="224"/>
      <c r="C34" s="157" t="s">
        <v>297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237</v>
      </c>
      <c r="B35" s="224"/>
      <c r="C35" s="172" t="s">
        <v>298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240</v>
      </c>
      <c r="B36" s="224"/>
      <c r="C36" s="172" t="s">
        <v>241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242</v>
      </c>
      <c r="B37" s="234"/>
      <c r="C37" s="193" t="s">
        <v>243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228</v>
      </c>
      <c r="B41" s="122"/>
      <c r="C41" s="123"/>
      <c r="D41" s="123"/>
      <c r="E41" s="123"/>
      <c r="F41" s="123"/>
      <c r="G41" s="124" t="s">
        <v>244</v>
      </c>
      <c r="H41" s="121" t="s">
        <v>228</v>
      </c>
      <c r="I41" s="122"/>
      <c r="J41" s="123"/>
      <c r="K41" s="123"/>
      <c r="L41" s="123"/>
      <c r="M41" s="123"/>
      <c r="Q41" s="124" t="s">
        <v>245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247</v>
      </c>
      <c r="B47" s="253"/>
      <c r="C47" s="253"/>
      <c r="D47" s="253"/>
      <c r="E47" s="253"/>
      <c r="F47" s="253"/>
      <c r="G47" s="254"/>
      <c r="H47" s="255" t="s">
        <v>248</v>
      </c>
      <c r="I47" s="256" t="s">
        <v>249</v>
      </c>
      <c r="J47" s="257"/>
      <c r="K47" s="258" t="s">
        <v>250</v>
      </c>
      <c r="L47" s="259"/>
      <c r="M47" s="260" t="s">
        <v>251</v>
      </c>
      <c r="N47" s="259"/>
      <c r="O47" s="260" t="s">
        <v>252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253</v>
      </c>
      <c r="B49" s="271" t="s">
        <v>254</v>
      </c>
      <c r="C49" s="272" t="s">
        <v>121</v>
      </c>
      <c r="D49" s="273" t="s">
        <v>255</v>
      </c>
      <c r="E49" s="274" t="s">
        <v>256</v>
      </c>
      <c r="F49" s="274" t="s">
        <v>257</v>
      </c>
      <c r="G49" s="274" t="s">
        <v>258</v>
      </c>
      <c r="H49" s="275"/>
      <c r="I49" s="276" t="s">
        <v>259</v>
      </c>
      <c r="J49" s="276" t="s">
        <v>260</v>
      </c>
      <c r="K49" s="277" t="s">
        <v>259</v>
      </c>
      <c r="L49" s="278" t="s">
        <v>260</v>
      </c>
      <c r="M49" s="277" t="s">
        <v>259</v>
      </c>
      <c r="N49" s="278" t="s">
        <v>260</v>
      </c>
      <c r="O49" s="277" t="s">
        <v>259</v>
      </c>
      <c r="P49" s="278" t="s">
        <v>260</v>
      </c>
      <c r="Q49" s="279" t="s">
        <v>261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262</v>
      </c>
      <c r="B51" s="288" t="s">
        <v>262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263</v>
      </c>
      <c r="B52" s="297" t="s">
        <v>264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265</v>
      </c>
      <c r="B53" s="297" t="s">
        <v>266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267</v>
      </c>
      <c r="B54" s="297" t="s">
        <v>268</v>
      </c>
      <c r="C54" s="304" t="s">
        <v>36</v>
      </c>
      <c r="D54" s="299">
        <v>8</v>
      </c>
      <c r="E54" s="299">
        <v>4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 t="s">
        <v>162</v>
      </c>
      <c r="N54" s="303">
        <v>2</v>
      </c>
      <c r="O54" s="302" t="s">
        <v>164</v>
      </c>
      <c r="P54" s="303">
        <v>1</v>
      </c>
      <c r="Q54" s="301">
        <v>2</v>
      </c>
    </row>
    <row r="55" spans="1:17" ht="33.75">
      <c r="A55" s="296" t="s">
        <v>269</v>
      </c>
      <c r="B55" s="297" t="s">
        <v>270</v>
      </c>
      <c r="C55" s="304" t="s">
        <v>43</v>
      </c>
      <c r="D55" s="299">
        <v>7</v>
      </c>
      <c r="E55" s="299">
        <v>19</v>
      </c>
      <c r="F55" s="300" t="s">
        <v>128</v>
      </c>
      <c r="G55" s="301" t="str">
        <f t="shared" si="0"/>
        <v>1</v>
      </c>
      <c r="H55" s="293"/>
      <c r="I55" s="301"/>
      <c r="J55" s="301"/>
      <c r="K55" s="302"/>
      <c r="L55" s="303">
        <v>2</v>
      </c>
      <c r="M55" s="302" t="s">
        <v>167</v>
      </c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271</v>
      </c>
      <c r="B56" s="297" t="s">
        <v>272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273</v>
      </c>
      <c r="B57" s="297" t="s">
        <v>274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2</v>
      </c>
      <c r="O57" s="302" t="s">
        <v>166</v>
      </c>
      <c r="P57" s="303">
        <v>1</v>
      </c>
      <c r="Q57" s="301">
        <v>2</v>
      </c>
    </row>
    <row r="58" spans="1:17" ht="22.5">
      <c r="A58" s="296" t="s">
        <v>275</v>
      </c>
      <c r="B58" s="297" t="s">
        <v>276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277</v>
      </c>
      <c r="B59" s="297" t="s">
        <v>278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279</v>
      </c>
      <c r="B60" s="297" t="s">
        <v>280</v>
      </c>
      <c r="C60" s="298" t="s">
        <v>64</v>
      </c>
      <c r="D60" s="299">
        <v>2</v>
      </c>
      <c r="E60" s="299">
        <v>46</v>
      </c>
      <c r="F60" s="300" t="s">
        <v>128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281</v>
      </c>
      <c r="N60" s="303">
        <v>2</v>
      </c>
      <c r="O60" s="302" t="s">
        <v>282</v>
      </c>
      <c r="P60" s="303">
        <v>1</v>
      </c>
      <c r="Q60" s="301">
        <v>4</v>
      </c>
    </row>
    <row r="61" spans="1:17" ht="11.25">
      <c r="A61" s="296" t="s">
        <v>283</v>
      </c>
      <c r="B61" s="297" t="s">
        <v>283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284</v>
      </c>
      <c r="B62" s="306" t="s">
        <v>285</v>
      </c>
      <c r="C62" s="307" t="s">
        <v>72</v>
      </c>
      <c r="D62" s="308">
        <v>0</v>
      </c>
      <c r="E62" s="308">
        <v>30</v>
      </c>
      <c r="F62" s="309" t="s">
        <v>128</v>
      </c>
      <c r="G62" s="310" t="str">
        <f t="shared" si="0"/>
        <v>2</v>
      </c>
      <c r="H62" s="293"/>
      <c r="I62" s="310"/>
      <c r="J62" s="310"/>
      <c r="K62" s="311" t="s">
        <v>171</v>
      </c>
      <c r="L62" s="312">
        <v>3</v>
      </c>
      <c r="M62" s="311" t="s">
        <v>175</v>
      </c>
      <c r="N62" s="312">
        <v>2</v>
      </c>
      <c r="O62" s="311" t="s">
        <v>176</v>
      </c>
      <c r="P62" s="312">
        <v>1</v>
      </c>
      <c r="Q62" s="310">
        <v>3</v>
      </c>
    </row>
    <row r="63" spans="8:16" ht="27.75" customHeight="1" thickBot="1">
      <c r="H63" s="313" t="s">
        <v>261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B49:B50"/>
    <mergeCell ref="M48:N48"/>
    <mergeCell ref="O48:P48"/>
    <mergeCell ref="A47:G48"/>
    <mergeCell ref="C49:C50"/>
    <mergeCell ref="K47:L47"/>
    <mergeCell ref="O47:P47"/>
    <mergeCell ref="I47:J47"/>
    <mergeCell ref="E49:E50"/>
    <mergeCell ref="E6:E8"/>
    <mergeCell ref="O49:O50"/>
    <mergeCell ref="N49:N50"/>
    <mergeCell ref="M49:M50"/>
    <mergeCell ref="E10:G14"/>
    <mergeCell ref="H45:P45"/>
    <mergeCell ref="A18:E18"/>
    <mergeCell ref="A32:B32"/>
    <mergeCell ref="A49:A50"/>
    <mergeCell ref="M47:N47"/>
    <mergeCell ref="I63:J63"/>
    <mergeCell ref="D49:D50"/>
    <mergeCell ref="H47:H48"/>
    <mergeCell ref="I49:I50"/>
    <mergeCell ref="F49:F50"/>
    <mergeCell ref="I48:J48"/>
    <mergeCell ref="J49:J50"/>
    <mergeCell ref="K48:L48"/>
    <mergeCell ref="G49:G50"/>
    <mergeCell ref="K49:K50"/>
    <mergeCell ref="Q49:Q50"/>
    <mergeCell ref="M63:N63"/>
    <mergeCell ref="O63:P63"/>
    <mergeCell ref="L49:L50"/>
    <mergeCell ref="P49:P50"/>
    <mergeCell ref="K63:L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2014-01-31T15:09:06Z</dcterms:created>
  <dcterms:modified xsi:type="dcterms:W3CDTF">2014-01-31T15:09:07Z</dcterms:modified>
  <cp:category/>
  <cp:version/>
  <cp:contentType/>
  <cp:contentStatus/>
</cp:coreProperties>
</file>