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<sst xmlns="http://schemas.openxmlformats.org/spreadsheetml/2006/main" count="633" uniqueCount="320">
  <si>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</si>
  <si>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</si>
  <si>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</si>
  <si>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</si>
  <si>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</si>
  <si>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</si>
  <si>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</si>
  <si>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</si>
  <si>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</si>
  <si>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</si>
  <si>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</si>
  <si>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</si>
  <si>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</si>
  <si>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</si>
  <si>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</si>
  <si>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</si>
  <si>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</si>
  <si>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</si>
  <si>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</si>
  <si>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</si>
  <si>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</si>
  <si>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</si>
  <si>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</si>
  <si>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</si>
  <si>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</si>
  <si>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</si>
  <si>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</si>
  <si>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</si>
  <si>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</si>
  <si>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</si>
  <si>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</si>
  <si>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</si>
  <si>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</si>
  <si>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</si>
  <si>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</si>
  <si>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</si>
  <si>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</si>
  <si>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</si>
  <si>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</si>
  <si>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</si>
  <si>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</si>
  <si>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</si>
  <si>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</si>
  <si>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</si>
  <si>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</si>
  <si>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</si>
  <si>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</si>
  <si>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</si>
  <si>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</si>
  <si>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</si>
  <si>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</si>
  <si>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</si>
  <si>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</si>
  <si>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</si>
  <si>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</si>
  <si>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</si>
  <si>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</si>
  <si>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</si>
  <si>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</si>
  <si>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</si>
  <si>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</si>
  <si>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</si>
  <si>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</si>
  <si>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</si>
  <si>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</si>
  <si>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</si>
  <si>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</si>
  <si>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</si>
  <si>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</si>
  <si>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</si>
  <si>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</si>
  <si>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</si>
  <si>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</si>
  <si>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</si>
  <si>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</si>
  <si>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</si>
  <si>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</si>
  <si>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</si>
  <si>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</si>
  <si>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</si>
  <si>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</si>
  <si>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</si>
  <si>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</si>
  <si>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</si>
  <si>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</si>
  <si>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</si>
  <si>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</si>
  <si>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</si>
  <si>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</si>
  <si>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</si>
  <si>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</si>
  <si>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</si>
  <si>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</si>
  <si>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</si>
  <si>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</si>
  <si>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</si>
  <si>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</si>
  <si>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</si>
  <si>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</si>
  <si>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</si>
  <si>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</si>
  <si>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</si>
  <si>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</si>
  <si>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</si>
  <si>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</si>
  <si>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DOLON</t>
  </si>
  <si>
    <t>Dolon aux Sablons</t>
  </si>
  <si>
    <t>CHANAS</t>
  </si>
  <si>
    <t>38072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</si>
  <si>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</si>
  <si>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</si>
  <si>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</si>
  <si>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</si>
  <si>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</si>
  <si>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</si>
  <si>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</si>
  <si>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</si>
  <si>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</si>
  <si>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</si>
  <si>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</si>
  <si>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</si>
  <si>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</si>
  <si>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</si>
  <si>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</si>
  <si>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</si>
  <si>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</si>
  <si>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</si>
  <si>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</si>
  <si>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</si>
  <si>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</si>
  <si>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</si>
  <si>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</si>
  <si>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</si>
  <si>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</si>
  <si>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</si>
  <si>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</si>
  <si>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</si>
  <si>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</si>
  <si>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</si>
  <si>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</si>
  <si>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</si>
  <si>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</si>
  <si>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</si>
  <si>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</si>
  <si>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</si>
  <si>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</si>
  <si>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</si>
  <si>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</si>
  <si>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</si>
  <si>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</si>
  <si>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</si>
  <si>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</si>
  <si>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</si>
  <si>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</si>
  <si>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</si>
  <si>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</si>
  <si>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</si>
  <si>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</si>
  <si>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</si>
  <si>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</si>
  <si>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</si>
  <si>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</si>
  <si>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</si>
  <si>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</si>
  <si>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</si>
  <si>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</si>
  <si>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</si>
  <si>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</si>
  <si>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</si>
  <si>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</si>
  <si>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</si>
  <si>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</si>
  <si>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</si>
  <si>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</si>
  <si>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</si>
  <si>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</si>
  <si>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</si>
  <si>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</si>
  <si>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</si>
  <si>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</si>
  <si>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</si>
  <si>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</si>
  <si>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</si>
  <si>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</si>
  <si>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</si>
  <si>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</si>
  <si>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</si>
  <si>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</si>
  <si>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</si>
  <si>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</si>
  <si>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</si>
  <si>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</si>
  <si>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</si>
  <si>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</si>
  <si>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</si>
  <si>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</si>
  <si>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</si>
  <si>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</si>
  <si>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</si>
  <si>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</si>
  <si>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</si>
  <si>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</si>
  <si>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</si>
  <si>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</si>
  <si>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</si>
  <si>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</si>
  <si>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</si>
  <si>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</si>
  <si>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</si>
  <si>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</si>
  <si>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</si>
  <si>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</si>
  <si>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</si>
  <si>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</si>
  <si>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</si>
  <si>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</si>
  <si>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</si>
  <si>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</si>
  <si>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</si>
  <si>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sF. Limnephilinae</t>
  </si>
  <si>
    <t>Odontocerum</t>
  </si>
  <si>
    <t>Lype</t>
  </si>
  <si>
    <t>Rhyacophila</t>
  </si>
  <si>
    <t>Baetis</t>
  </si>
  <si>
    <t>Caenis</t>
  </si>
  <si>
    <t>Ephemera</t>
  </si>
  <si>
    <t>Ephemerella ignita</t>
  </si>
  <si>
    <t>Heptageniidae</t>
  </si>
  <si>
    <t>Ecdyonurus</t>
  </si>
  <si>
    <t>Gerris</t>
  </si>
  <si>
    <t>Elmis</t>
  </si>
  <si>
    <t>Esolus</t>
  </si>
  <si>
    <t>Limnius</t>
  </si>
  <si>
    <t>Riolus</t>
  </si>
  <si>
    <t>Stenelmis</t>
  </si>
  <si>
    <t>Helodidae = Scirtidae</t>
  </si>
  <si>
    <t>Chironomidae</t>
  </si>
  <si>
    <t>Empididae</t>
  </si>
  <si>
    <t>Limoniidae</t>
  </si>
  <si>
    <t>Simuliidae</t>
  </si>
  <si>
    <t>Gammarus</t>
  </si>
  <si>
    <t>OSTRACODES</t>
  </si>
  <si>
    <t>présence</t>
  </si>
  <si>
    <t>HYDRACARIENS = Hydracarina</t>
  </si>
  <si>
    <t>Potamopyrgus</t>
  </si>
  <si>
    <t>Erpobdellidae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</si>
  <si>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</si>
  <si>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</si>
  <si>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</si>
  <si>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</si>
  <si>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</si>
  <si>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</si>
  <si>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</si>
  <si>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</si>
  <si>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</si>
  <si>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</si>
  <si>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</si>
  <si>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</si>
  <si>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</si>
  <si>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</si>
  <si>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</si>
  <si>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</si>
  <si>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</si>
  <si>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</si>
  <si>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</si>
  <si>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</si>
  <si>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</si>
  <si>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</si>
  <si>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</si>
  <si>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</si>
  <si>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</si>
  <si>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</si>
  <si>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</si>
  <si>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</si>
  <si>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</si>
  <si>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</si>
  <si>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</si>
  <si>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</si>
  <si>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</si>
  <si>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</si>
  <si>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</si>
  <si>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</si>
  <si>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</si>
  <si>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</si>
  <si>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</si>
  <si>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</si>
  <si>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</si>
  <si>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</si>
  <si>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</si>
  <si>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</si>
  <si>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</si>
  <si>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</si>
  <si>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</si>
  <si>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</si>
  <si>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</si>
  <si>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</si>
  <si>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</si>
  <si>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</si>
  <si>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</si>
  <si>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</si>
  <si>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</si>
  <si>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</si>
  <si>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</si>
  <si>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</si>
  <si>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</si>
  <si>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</si>
  <si>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</si>
  <si>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</si>
  <si>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</si>
  <si>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</si>
  <si>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</si>
  <si>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</si>
  <si>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</si>
  <si>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</si>
  <si>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</si>
  <si>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</si>
  <si>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</si>
  <si>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</si>
  <si>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</si>
  <si>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Hydrocyphon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</si>
</sst>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75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76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76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6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7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78" xfId="50" applyFont="1" applyFill="1" applyBorder="1" applyAlignment="1" applyProtection="1">
      <alignment horizontal="center" vertical="center" wrapText="1"/>
      <protection locked="0"/>
    </xf>
    <xf numFmtId="0" fontId="31" fillId="34" borderId="79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80" xfId="50" applyFont="1" applyFill="1" applyBorder="1" applyAlignment="1" applyProtection="1">
      <alignment horizontal="center" vertical="center" wrapText="1"/>
      <protection locked="0"/>
    </xf>
    <xf numFmtId="0" fontId="39" fillId="40" borderId="10" xfId="50" applyFont="1" applyFill="1" applyBorder="1" applyAlignment="1" applyProtection="1">
      <alignment horizontal="center" vertical="center" wrapText="1"/>
      <protection locked="0"/>
    </xf>
    <xf numFmtId="0" fontId="39" fillId="40" borderId="11" xfId="50" applyFont="1" applyFill="1" applyBorder="1" applyAlignment="1" applyProtection="1">
      <alignment horizontal="center" vertical="center" wrapText="1"/>
      <protection locked="0"/>
    </xf>
    <xf numFmtId="0" fontId="39" fillId="40" borderId="12" xfId="50" applyFont="1" applyFill="1" applyBorder="1" applyAlignment="1" applyProtection="1">
      <alignment horizontal="center" vertical="center" wrapText="1"/>
      <protection locked="0"/>
    </xf>
    <xf numFmtId="0" fontId="39" fillId="40" borderId="24" xfId="50" applyFont="1" applyFill="1" applyBorder="1" applyAlignment="1" applyProtection="1">
      <alignment horizontal="center" vertical="center" wrapText="1"/>
      <protection locked="0"/>
    </xf>
    <xf numFmtId="0" fontId="39" fillId="40" borderId="25" xfId="50" applyFont="1" applyFill="1" applyBorder="1" applyAlignment="1" applyProtection="1">
      <alignment horizontal="center" vertical="center" wrapText="1"/>
      <protection locked="0"/>
    </xf>
    <xf numFmtId="0" fontId="39" fillId="40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28" fillId="33" borderId="84" xfId="50" applyFont="1" applyFill="1" applyBorder="1" applyAlignment="1" applyProtection="1">
      <alignment horizontal="center" vertical="center"/>
      <protection locked="0"/>
    </xf>
    <xf numFmtId="0" fontId="28" fillId="33" borderId="85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86" xfId="50" applyFont="1" applyFill="1" applyBorder="1" applyAlignment="1" applyProtection="1">
      <alignment horizontal="center" vertical="center" wrapText="1"/>
      <protection locked="0"/>
    </xf>
    <xf numFmtId="0" fontId="28" fillId="33" borderId="87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79" xfId="50" applyFont="1" applyFill="1" applyBorder="1" applyAlignment="1" applyProtection="1">
      <alignment horizontal="center" vertical="center"/>
      <protection locked="0"/>
    </xf>
    <xf numFmtId="0" fontId="28" fillId="41" borderId="50" xfId="50" applyFont="1" applyFill="1" applyBorder="1" applyAlignment="1" applyProtection="1">
      <alignment horizontal="center" vertical="center" wrapText="1"/>
      <protection locked="0"/>
    </xf>
    <xf numFmtId="0" fontId="28" fillId="41" borderId="86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73">
      <selection activeCell="H51" sqref="H51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6101000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140</v>
      </c>
      <c r="J23" s="34" t="s">
        <v>109</v>
      </c>
      <c r="K23" s="36"/>
      <c r="L23" s="36"/>
      <c r="M23" s="36"/>
      <c r="N23" s="36"/>
      <c r="O23" s="36">
        <v>7.5</v>
      </c>
      <c r="P23" s="36">
        <v>110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841840</v>
      </c>
      <c r="H24" s="41">
        <v>6469616</v>
      </c>
      <c r="K24" s="41">
        <v>842196.953012831</v>
      </c>
      <c r="L24" s="41">
        <v>6469398.540964811</v>
      </c>
      <c r="M24" s="41">
        <v>842101.1369381951</v>
      </c>
      <c r="N24" s="41">
        <v>6469440.773731384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6101000</v>
      </c>
      <c r="B39" s="66" t="str">
        <f>C23</f>
        <v>DOLON</v>
      </c>
      <c r="C39" s="67" t="str">
        <f>D23</f>
        <v>Dolon aux Sablons</v>
      </c>
      <c r="D39" s="68">
        <v>41806</v>
      </c>
      <c r="E39" s="36">
        <v>6.07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90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4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>
        <v>1</v>
      </c>
      <c r="I49" s="71" t="s">
        <v>135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6101000</v>
      </c>
      <c r="B66" s="90">
        <f>D39</f>
        <v>41806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6101000</v>
      </c>
      <c r="B67" s="95">
        <f t="shared" si="0"/>
        <v>41806</v>
      </c>
      <c r="C67" s="91" t="s">
        <v>179</v>
      </c>
      <c r="D67" s="93" t="s">
        <v>36</v>
      </c>
      <c r="E67" s="93" t="s">
        <v>37</v>
      </c>
      <c r="F67" s="93" t="s">
        <v>178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6101000</v>
      </c>
      <c r="B68" s="95">
        <f t="shared" si="0"/>
        <v>41806</v>
      </c>
      <c r="C68" s="91" t="s">
        <v>180</v>
      </c>
      <c r="D68" s="93" t="s">
        <v>48</v>
      </c>
      <c r="E68" s="93" t="s">
        <v>20</v>
      </c>
      <c r="F68" s="93" t="s">
        <v>178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6101000</v>
      </c>
      <c r="B69" s="95">
        <f t="shared" si="0"/>
        <v>41806</v>
      </c>
      <c r="C69" s="91" t="s">
        <v>181</v>
      </c>
      <c r="D69" s="93" t="s">
        <v>53</v>
      </c>
      <c r="E69" s="93" t="s">
        <v>37</v>
      </c>
      <c r="F69" s="93" t="s">
        <v>178</v>
      </c>
      <c r="G69" s="71">
        <v>30</v>
      </c>
      <c r="H69" s="71">
        <v>0</v>
      </c>
      <c r="I69" s="71"/>
      <c r="J69" s="71" t="s">
        <v>182</v>
      </c>
      <c r="K69" s="71">
        <v>2</v>
      </c>
      <c r="T69" s="61"/>
      <c r="U69" s="61"/>
    </row>
    <row r="70" spans="1:21" ht="14.25">
      <c r="A70" s="94">
        <f t="shared" si="0"/>
        <v>6101000</v>
      </c>
      <c r="B70" s="95">
        <f t="shared" si="0"/>
        <v>41806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15</v>
      </c>
      <c r="H70" s="71">
        <v>0</v>
      </c>
      <c r="I70" s="71"/>
      <c r="J70" s="71" t="s">
        <v>182</v>
      </c>
      <c r="K70" s="71">
        <v>4</v>
      </c>
      <c r="T70" s="61"/>
      <c r="U70" s="61"/>
    </row>
    <row r="71" spans="1:21" ht="14.25">
      <c r="A71" s="94">
        <f t="shared" si="0"/>
        <v>6101000</v>
      </c>
      <c r="B71" s="95">
        <f t="shared" si="0"/>
        <v>41806</v>
      </c>
      <c r="C71" s="91" t="s">
        <v>185</v>
      </c>
      <c r="D71" s="93" t="s">
        <v>43</v>
      </c>
      <c r="E71" s="93" t="s">
        <v>12</v>
      </c>
      <c r="F71" s="93" t="s">
        <v>184</v>
      </c>
      <c r="G71" s="71">
        <v>10</v>
      </c>
      <c r="H71" s="71">
        <v>0</v>
      </c>
      <c r="I71" s="71"/>
      <c r="J71" s="71" t="s">
        <v>182</v>
      </c>
      <c r="K71" s="71">
        <v>4</v>
      </c>
      <c r="T71" s="61"/>
      <c r="U71" s="61"/>
    </row>
    <row r="72" spans="1:21" ht="14.25">
      <c r="A72" s="94">
        <f t="shared" si="0"/>
        <v>6101000</v>
      </c>
      <c r="B72" s="95">
        <f t="shared" si="0"/>
        <v>41806</v>
      </c>
      <c r="C72" s="91" t="s">
        <v>186</v>
      </c>
      <c r="D72" s="93" t="s">
        <v>43</v>
      </c>
      <c r="E72" s="93" t="s">
        <v>37</v>
      </c>
      <c r="F72" s="93" t="s">
        <v>184</v>
      </c>
      <c r="G72" s="71">
        <v>5</v>
      </c>
      <c r="H72" s="71">
        <v>2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6101000</v>
      </c>
      <c r="B73" s="95">
        <f t="shared" si="0"/>
        <v>41806</v>
      </c>
      <c r="C73" s="91" t="s">
        <v>187</v>
      </c>
      <c r="D73" s="93" t="s">
        <v>43</v>
      </c>
      <c r="E73" s="93" t="s">
        <v>20</v>
      </c>
      <c r="F73" s="93" t="s">
        <v>184</v>
      </c>
      <c r="G73" s="71">
        <v>25</v>
      </c>
      <c r="H73" s="71">
        <v>0</v>
      </c>
      <c r="I73" s="71"/>
      <c r="J73" s="71" t="s">
        <v>182</v>
      </c>
      <c r="K73" s="71">
        <v>4</v>
      </c>
      <c r="T73" s="61"/>
      <c r="U73" s="61"/>
    </row>
    <row r="74" spans="1:21" ht="14.25">
      <c r="A74" s="94">
        <f t="shared" si="0"/>
        <v>6101000</v>
      </c>
      <c r="B74" s="95">
        <f t="shared" si="0"/>
        <v>41806</v>
      </c>
      <c r="C74" s="91" t="s">
        <v>188</v>
      </c>
      <c r="D74" s="93" t="s">
        <v>43</v>
      </c>
      <c r="E74" s="93" t="s">
        <v>20</v>
      </c>
      <c r="F74" s="93" t="s">
        <v>189</v>
      </c>
      <c r="G74" s="71">
        <v>20</v>
      </c>
      <c r="H74" s="71">
        <v>0</v>
      </c>
      <c r="I74" s="71"/>
      <c r="J74" s="71" t="s">
        <v>182</v>
      </c>
      <c r="K74" s="71">
        <v>1</v>
      </c>
      <c r="T74" s="61"/>
      <c r="U74" s="61"/>
    </row>
    <row r="75" spans="1:21" ht="14.25">
      <c r="A75" s="94">
        <f t="shared" si="0"/>
        <v>6101000</v>
      </c>
      <c r="B75" s="95">
        <f t="shared" si="0"/>
        <v>41806</v>
      </c>
      <c r="C75" s="91" t="s">
        <v>190</v>
      </c>
      <c r="D75" s="93" t="s">
        <v>43</v>
      </c>
      <c r="E75" s="93" t="s">
        <v>12</v>
      </c>
      <c r="F75" s="93" t="s">
        <v>189</v>
      </c>
      <c r="G75" s="71">
        <v>10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6101000</v>
      </c>
      <c r="B76" s="95">
        <f t="shared" si="0"/>
        <v>41806</v>
      </c>
      <c r="C76" s="91" t="s">
        <v>191</v>
      </c>
      <c r="D76" s="93" t="s">
        <v>43</v>
      </c>
      <c r="E76" s="93" t="s">
        <v>37</v>
      </c>
      <c r="F76" s="93" t="s">
        <v>189</v>
      </c>
      <c r="G76" s="71">
        <v>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6101000</v>
      </c>
      <c r="B77" s="95">
        <f t="shared" si="0"/>
        <v>41806</v>
      </c>
      <c r="C77" s="91" t="s">
        <v>192</v>
      </c>
      <c r="D77" s="93" t="s">
        <v>43</v>
      </c>
      <c r="E77" s="93" t="s">
        <v>20</v>
      </c>
      <c r="F77" s="93" t="s">
        <v>189</v>
      </c>
      <c r="G77" s="71">
        <v>15</v>
      </c>
      <c r="H77" s="71">
        <v>0</v>
      </c>
      <c r="I77" s="71"/>
      <c r="J77" s="71" t="s">
        <v>182</v>
      </c>
      <c r="K77" s="71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6101000</v>
      </c>
      <c r="B88" s="100">
        <f>B66</f>
        <v>41806</v>
      </c>
      <c r="C88" s="71" t="s">
        <v>216</v>
      </c>
      <c r="D88" s="71">
        <v>69</v>
      </c>
      <c r="E88" s="71">
        <v>3</v>
      </c>
      <c r="F88" s="71">
        <v>4</v>
      </c>
      <c r="G88" s="71">
        <v>10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6101000</v>
      </c>
      <c r="B89" s="95">
        <f t="shared" si="1"/>
        <v>41806</v>
      </c>
      <c r="C89" s="71" t="s">
        <v>217</v>
      </c>
      <c r="D89" s="71">
        <v>212</v>
      </c>
      <c r="E89" s="71"/>
      <c r="F89" s="71">
        <v>4</v>
      </c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6101000</v>
      </c>
      <c r="B90" s="95">
        <f t="shared" si="1"/>
        <v>41806</v>
      </c>
      <c r="C90" s="71" t="s">
        <v>218</v>
      </c>
      <c r="D90" s="71">
        <v>200</v>
      </c>
      <c r="E90" s="71"/>
      <c r="F90" s="71">
        <v>6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6101000</v>
      </c>
      <c r="B91" s="95">
        <f t="shared" si="1"/>
        <v>41806</v>
      </c>
      <c r="C91" s="71" t="s">
        <v>219</v>
      </c>
      <c r="D91" s="71">
        <v>3163</v>
      </c>
      <c r="E91" s="71">
        <v>2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6101000</v>
      </c>
      <c r="B92" s="95">
        <f t="shared" si="1"/>
        <v>41806</v>
      </c>
      <c r="C92" s="71" t="s">
        <v>220</v>
      </c>
      <c r="D92" s="71">
        <v>339</v>
      </c>
      <c r="E92" s="71"/>
      <c r="F92" s="71">
        <v>6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6101000</v>
      </c>
      <c r="B93" s="95">
        <f t="shared" si="1"/>
        <v>41806</v>
      </c>
      <c r="C93" s="71" t="s">
        <v>221</v>
      </c>
      <c r="D93" s="71">
        <v>241</v>
      </c>
      <c r="E93" s="71">
        <v>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6101000</v>
      </c>
      <c r="B94" s="95">
        <f t="shared" si="1"/>
        <v>41806</v>
      </c>
      <c r="C94" s="71" t="s">
        <v>222</v>
      </c>
      <c r="D94" s="71">
        <v>183</v>
      </c>
      <c r="E94" s="71">
        <v>11</v>
      </c>
      <c r="F94" s="71">
        <v>2</v>
      </c>
      <c r="G94" s="71">
        <v>6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6101000</v>
      </c>
      <c r="B95" s="95">
        <f t="shared" si="1"/>
        <v>41806</v>
      </c>
      <c r="C95" s="71" t="s">
        <v>223</v>
      </c>
      <c r="D95" s="71">
        <v>364</v>
      </c>
      <c r="E95" s="71">
        <v>176</v>
      </c>
      <c r="F95" s="71">
        <v>448</v>
      </c>
      <c r="G95" s="71">
        <v>132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6101000</v>
      </c>
      <c r="B96" s="95">
        <f t="shared" si="1"/>
        <v>41806</v>
      </c>
      <c r="C96" s="71" t="s">
        <v>224</v>
      </c>
      <c r="D96" s="71">
        <v>457</v>
      </c>
      <c r="E96" s="71"/>
      <c r="F96" s="71">
        <v>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6101000</v>
      </c>
      <c r="B97" s="95">
        <f t="shared" si="1"/>
        <v>41806</v>
      </c>
      <c r="C97" s="71" t="s">
        <v>225</v>
      </c>
      <c r="D97" s="71">
        <v>502</v>
      </c>
      <c r="E97" s="71">
        <v>1</v>
      </c>
      <c r="F97" s="71">
        <v>5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6101000</v>
      </c>
      <c r="B98" s="95">
        <f t="shared" si="1"/>
        <v>41806</v>
      </c>
      <c r="C98" s="71" t="s">
        <v>226</v>
      </c>
      <c r="D98" s="71">
        <v>451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6101000</v>
      </c>
      <c r="B99" s="95">
        <f t="shared" si="1"/>
        <v>41806</v>
      </c>
      <c r="C99" s="71" t="s">
        <v>227</v>
      </c>
      <c r="D99" s="71">
        <v>399</v>
      </c>
      <c r="E99" s="71"/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6101000</v>
      </c>
      <c r="B100" s="95">
        <f t="shared" si="1"/>
        <v>41806</v>
      </c>
      <c r="C100" s="71" t="s">
        <v>228</v>
      </c>
      <c r="D100" s="71">
        <v>421</v>
      </c>
      <c r="E100" s="71"/>
      <c r="F100" s="71">
        <v>6</v>
      </c>
      <c r="G100" s="71">
        <v>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6101000</v>
      </c>
      <c r="B101" s="95">
        <f t="shared" si="1"/>
        <v>41806</v>
      </c>
      <c r="C101" s="71" t="s">
        <v>229</v>
      </c>
      <c r="D101" s="71">
        <v>735</v>
      </c>
      <c r="E101" s="71"/>
      <c r="F101" s="71">
        <v>1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6101000</v>
      </c>
      <c r="B102" s="95">
        <f t="shared" si="1"/>
        <v>41806</v>
      </c>
      <c r="C102" s="71" t="s">
        <v>230</v>
      </c>
      <c r="D102" s="71">
        <v>618</v>
      </c>
      <c r="E102" s="71">
        <v>17</v>
      </c>
      <c r="F102" s="71">
        <v>3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6101000</v>
      </c>
      <c r="B103" s="95">
        <f t="shared" si="1"/>
        <v>41806</v>
      </c>
      <c r="C103" s="71" t="s">
        <v>231</v>
      </c>
      <c r="D103" s="71">
        <v>619</v>
      </c>
      <c r="E103" s="71">
        <v>9</v>
      </c>
      <c r="F103" s="71">
        <v>14</v>
      </c>
      <c r="G103" s="71">
        <v>9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6101000</v>
      </c>
      <c r="B104" s="95">
        <f t="shared" si="1"/>
        <v>41806</v>
      </c>
      <c r="C104" s="71" t="s">
        <v>232</v>
      </c>
      <c r="D104" s="71">
        <v>623</v>
      </c>
      <c r="E104" s="71">
        <v>1</v>
      </c>
      <c r="F104" s="71">
        <v>1</v>
      </c>
      <c r="G104" s="71">
        <v>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6101000</v>
      </c>
      <c r="B105" s="95">
        <f t="shared" si="1"/>
        <v>41806</v>
      </c>
      <c r="C105" s="71" t="s">
        <v>233</v>
      </c>
      <c r="D105" s="71">
        <v>625</v>
      </c>
      <c r="E105" s="71">
        <v>13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6101000</v>
      </c>
      <c r="B106" s="95">
        <f t="shared" si="1"/>
        <v>41806</v>
      </c>
      <c r="C106" s="71" t="s">
        <v>234</v>
      </c>
      <c r="D106" s="71">
        <v>617</v>
      </c>
      <c r="E106" s="71">
        <v>3</v>
      </c>
      <c r="F106" s="71">
        <v>3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6101000</v>
      </c>
      <c r="B107" s="95">
        <f t="shared" si="1"/>
        <v>41806</v>
      </c>
      <c r="C107" s="71" t="s">
        <v>235</v>
      </c>
      <c r="D107" s="71">
        <v>634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6101000</v>
      </c>
      <c r="B108" s="95">
        <f t="shared" si="1"/>
        <v>41806</v>
      </c>
      <c r="C108" s="71" t="s">
        <v>319</v>
      </c>
      <c r="D108" s="71">
        <v>637</v>
      </c>
      <c r="E108" s="71"/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6101000</v>
      </c>
      <c r="B109" s="95">
        <f t="shared" si="2"/>
        <v>41806</v>
      </c>
      <c r="C109" s="71" t="s">
        <v>236</v>
      </c>
      <c r="D109" s="71">
        <v>807</v>
      </c>
      <c r="E109" s="71">
        <v>196</v>
      </c>
      <c r="F109" s="71">
        <v>1728</v>
      </c>
      <c r="G109" s="71">
        <v>48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6101000</v>
      </c>
      <c r="B110" s="95">
        <f t="shared" si="2"/>
        <v>41806</v>
      </c>
      <c r="C110" s="71" t="s">
        <v>237</v>
      </c>
      <c r="D110" s="71">
        <v>831</v>
      </c>
      <c r="E110" s="71"/>
      <c r="F110" s="71"/>
      <c r="G110" s="71">
        <v>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6101000</v>
      </c>
      <c r="B111" s="95">
        <f t="shared" si="2"/>
        <v>41806</v>
      </c>
      <c r="C111" s="71" t="s">
        <v>238</v>
      </c>
      <c r="D111" s="71">
        <v>757</v>
      </c>
      <c r="E111" s="71"/>
      <c r="F111" s="71">
        <v>4</v>
      </c>
      <c r="G111" s="71">
        <v>3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6101000</v>
      </c>
      <c r="B112" s="95">
        <f t="shared" si="2"/>
        <v>41806</v>
      </c>
      <c r="C112" s="71" t="s">
        <v>239</v>
      </c>
      <c r="D112" s="71">
        <v>801</v>
      </c>
      <c r="E112" s="71">
        <v>13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6101000</v>
      </c>
      <c r="B113" s="95">
        <f t="shared" si="2"/>
        <v>41806</v>
      </c>
      <c r="C113" s="71" t="s">
        <v>240</v>
      </c>
      <c r="D113" s="71">
        <v>892</v>
      </c>
      <c r="E113" s="71">
        <v>2980</v>
      </c>
      <c r="F113" s="71">
        <v>5100</v>
      </c>
      <c r="G113" s="71">
        <v>320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6101000</v>
      </c>
      <c r="B114" s="95">
        <f t="shared" si="2"/>
        <v>41806</v>
      </c>
      <c r="C114" s="71" t="s">
        <v>241</v>
      </c>
      <c r="D114" s="71">
        <v>3170</v>
      </c>
      <c r="E114" s="71"/>
      <c r="F114" s="71" t="s">
        <v>242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6101000</v>
      </c>
      <c r="B115" s="95">
        <f t="shared" si="2"/>
        <v>41806</v>
      </c>
      <c r="C115" s="71" t="s">
        <v>243</v>
      </c>
      <c r="D115" s="71">
        <v>906</v>
      </c>
      <c r="E115" s="71" t="s">
        <v>242</v>
      </c>
      <c r="F115" s="71" t="s">
        <v>242</v>
      </c>
      <c r="G115" s="71" t="s">
        <v>242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6101000</v>
      </c>
      <c r="B116" s="95">
        <f t="shared" si="2"/>
        <v>41806</v>
      </c>
      <c r="C116" s="71" t="s">
        <v>244</v>
      </c>
      <c r="D116" s="71">
        <v>978</v>
      </c>
      <c r="E116" s="71"/>
      <c r="F116" s="71"/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6101000</v>
      </c>
      <c r="B117" s="95">
        <f t="shared" si="2"/>
        <v>41806</v>
      </c>
      <c r="C117" s="71" t="s">
        <v>245</v>
      </c>
      <c r="D117" s="71">
        <v>928</v>
      </c>
      <c r="E117" s="71"/>
      <c r="F117" s="71">
        <v>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6101000</v>
      </c>
      <c r="B118" s="95">
        <f t="shared" si="2"/>
        <v>41806</v>
      </c>
      <c r="C118" s="71" t="s">
        <v>246</v>
      </c>
      <c r="D118" s="71">
        <v>933</v>
      </c>
      <c r="E118" s="71"/>
      <c r="F118" s="71">
        <v>7</v>
      </c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6101000</v>
      </c>
      <c r="B119" s="95">
        <f t="shared" si="2"/>
        <v>41806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6101000</v>
      </c>
      <c r="B120" s="95">
        <f t="shared" si="2"/>
        <v>41806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6101000</v>
      </c>
      <c r="B121" s="95">
        <f t="shared" si="2"/>
        <v>41806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6101000</v>
      </c>
      <c r="B122" s="95">
        <f t="shared" si="2"/>
        <v>41806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6101000</v>
      </c>
      <c r="B123" s="95">
        <f t="shared" si="2"/>
        <v>41806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6101000</v>
      </c>
      <c r="B124" s="95">
        <f t="shared" si="2"/>
        <v>41806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6101000</v>
      </c>
      <c r="B125" s="95">
        <f t="shared" si="2"/>
        <v>41806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6101000</v>
      </c>
      <c r="B126" s="95">
        <f t="shared" si="2"/>
        <v>41806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6101000</v>
      </c>
      <c r="B127" s="95">
        <f t="shared" si="2"/>
        <v>41806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6101000</v>
      </c>
      <c r="B128" s="95">
        <f t="shared" si="2"/>
        <v>41806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6101000</v>
      </c>
      <c r="B129" s="95">
        <f t="shared" si="3"/>
        <v>41806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6101000</v>
      </c>
      <c r="B130" s="95">
        <f t="shared" si="3"/>
        <v>41806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6101000</v>
      </c>
      <c r="B131" s="95">
        <f t="shared" si="3"/>
        <v>41806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6101000</v>
      </c>
      <c r="B132" s="95">
        <f t="shared" si="3"/>
        <v>41806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6101000</v>
      </c>
      <c r="B133" s="95">
        <f t="shared" si="3"/>
        <v>41806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6101000</v>
      </c>
      <c r="B134" s="95">
        <f t="shared" si="3"/>
        <v>41806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6101000</v>
      </c>
      <c r="B135" s="95">
        <f t="shared" si="3"/>
        <v>41806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6101000</v>
      </c>
      <c r="B136" s="95">
        <f t="shared" si="3"/>
        <v>41806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6101000</v>
      </c>
      <c r="B137" s="95">
        <f t="shared" si="3"/>
        <v>41806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6101000</v>
      </c>
      <c r="B138" s="95">
        <f t="shared" si="3"/>
        <v>41806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6101000</v>
      </c>
      <c r="B139" s="95">
        <f t="shared" si="3"/>
        <v>41806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6101000</v>
      </c>
      <c r="B140" s="95">
        <f t="shared" si="3"/>
        <v>41806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6101000</v>
      </c>
      <c r="B141" s="95">
        <f t="shared" si="3"/>
        <v>41806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6101000</v>
      </c>
      <c r="B142" s="95">
        <f t="shared" si="3"/>
        <v>41806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6101000</v>
      </c>
      <c r="B143" s="95">
        <f t="shared" si="3"/>
        <v>41806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6101000</v>
      </c>
      <c r="B144" s="95">
        <f t="shared" si="3"/>
        <v>41806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6101000</v>
      </c>
      <c r="B145" s="95">
        <f t="shared" si="3"/>
        <v>41806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6101000</v>
      </c>
      <c r="B146" s="95">
        <f t="shared" si="3"/>
        <v>41806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6101000</v>
      </c>
      <c r="B147" s="95">
        <f t="shared" si="3"/>
        <v>41806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6101000</v>
      </c>
      <c r="B148" s="95">
        <f t="shared" si="3"/>
        <v>41806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6101000</v>
      </c>
      <c r="B149" s="95">
        <f t="shared" si="4"/>
        <v>41806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6101000</v>
      </c>
      <c r="B150" s="95">
        <f t="shared" si="4"/>
        <v>41806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6101000</v>
      </c>
      <c r="B151" s="95">
        <f t="shared" si="4"/>
        <v>41806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6101000</v>
      </c>
      <c r="B152" s="95">
        <f t="shared" si="4"/>
        <v>41806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6101000</v>
      </c>
      <c r="B153" s="95">
        <f t="shared" si="4"/>
        <v>41806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6101000</v>
      </c>
      <c r="B154" s="95">
        <f t="shared" si="4"/>
        <v>41806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6101000</v>
      </c>
      <c r="B155" s="95">
        <f t="shared" si="4"/>
        <v>41806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6101000</v>
      </c>
      <c r="B156" s="95">
        <f t="shared" si="4"/>
        <v>41806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6101000</v>
      </c>
      <c r="B157" s="95">
        <f t="shared" si="4"/>
        <v>41806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6101000</v>
      </c>
      <c r="B158" s="95">
        <f t="shared" si="4"/>
        <v>41806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6101000</v>
      </c>
      <c r="B159" s="95">
        <f t="shared" si="4"/>
        <v>41806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6101000</v>
      </c>
      <c r="B160" s="95">
        <f t="shared" si="4"/>
        <v>41806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6101000</v>
      </c>
      <c r="B161" s="95">
        <f t="shared" si="4"/>
        <v>41806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6101000</v>
      </c>
      <c r="B162" s="95">
        <f t="shared" si="4"/>
        <v>41806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6101000</v>
      </c>
      <c r="B163" s="95">
        <f t="shared" si="4"/>
        <v>41806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6101000</v>
      </c>
      <c r="B164" s="95">
        <f t="shared" si="4"/>
        <v>41806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6101000</v>
      </c>
      <c r="B165" s="95">
        <f t="shared" si="4"/>
        <v>41806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6101000</v>
      </c>
      <c r="B166" s="95">
        <f t="shared" si="4"/>
        <v>41806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6101000</v>
      </c>
      <c r="B167" s="95">
        <f t="shared" si="4"/>
        <v>41806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6101000</v>
      </c>
      <c r="B168" s="95">
        <f t="shared" si="4"/>
        <v>41806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6101000</v>
      </c>
      <c r="B169" s="95">
        <f t="shared" si="5"/>
        <v>41806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6101000</v>
      </c>
      <c r="B170" s="95">
        <f t="shared" si="5"/>
        <v>41806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6101000</v>
      </c>
      <c r="B171" s="95">
        <f t="shared" si="5"/>
        <v>41806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6101000</v>
      </c>
      <c r="B172" s="95">
        <f t="shared" si="5"/>
        <v>41806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6101000</v>
      </c>
      <c r="B173" s="95">
        <f t="shared" si="5"/>
        <v>41806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6101000</v>
      </c>
      <c r="B174" s="95">
        <f t="shared" si="5"/>
        <v>41806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6101000</v>
      </c>
      <c r="B175" s="95">
        <f t="shared" si="5"/>
        <v>41806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6101000</v>
      </c>
      <c r="B176" s="95">
        <f t="shared" si="5"/>
        <v>41806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6101000</v>
      </c>
      <c r="B177" s="95">
        <f t="shared" si="5"/>
        <v>41806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6101000</v>
      </c>
      <c r="B178" s="95">
        <f t="shared" si="5"/>
        <v>41806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6101000</v>
      </c>
      <c r="B179" s="95">
        <f t="shared" si="5"/>
        <v>41806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6101000</v>
      </c>
      <c r="B180" s="95">
        <f t="shared" si="5"/>
        <v>41806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6101000</v>
      </c>
      <c r="B181" s="95">
        <f t="shared" si="5"/>
        <v>41806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6101000</v>
      </c>
      <c r="B182" s="95">
        <f t="shared" si="5"/>
        <v>41806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6101000</v>
      </c>
      <c r="B183" s="95">
        <f t="shared" si="5"/>
        <v>41806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6101000</v>
      </c>
      <c r="B184" s="95">
        <f t="shared" si="5"/>
        <v>41806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6101000</v>
      </c>
      <c r="B185" s="95">
        <f t="shared" si="5"/>
        <v>41806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6101000</v>
      </c>
      <c r="B186" s="95">
        <f t="shared" si="5"/>
        <v>41806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6101000</v>
      </c>
      <c r="B187" s="95">
        <f t="shared" si="5"/>
        <v>41806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6101000</v>
      </c>
      <c r="B188" s="95">
        <f t="shared" si="5"/>
        <v>41806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6101000</v>
      </c>
      <c r="B189" s="95">
        <f t="shared" si="6"/>
        <v>41806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6101000</v>
      </c>
      <c r="B190" s="95">
        <f t="shared" si="6"/>
        <v>41806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6101000</v>
      </c>
      <c r="B191" s="95">
        <f t="shared" si="6"/>
        <v>41806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6101000</v>
      </c>
      <c r="B192" s="95">
        <f t="shared" si="6"/>
        <v>41806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6101000</v>
      </c>
      <c r="B193" s="95">
        <f t="shared" si="6"/>
        <v>41806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6101000</v>
      </c>
      <c r="B194" s="95">
        <f t="shared" si="6"/>
        <v>41806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6101000</v>
      </c>
      <c r="B195" s="95">
        <f t="shared" si="6"/>
        <v>41806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6101000</v>
      </c>
      <c r="B196" s="95">
        <f t="shared" si="6"/>
        <v>41806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6101000</v>
      </c>
      <c r="B197" s="95">
        <f t="shared" si="6"/>
        <v>41806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6101000</v>
      </c>
      <c r="B198" s="95">
        <f t="shared" si="6"/>
        <v>41806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6101000</v>
      </c>
      <c r="B199" s="95">
        <f t="shared" si="6"/>
        <v>41806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6101000</v>
      </c>
      <c r="B200" s="95">
        <f t="shared" si="6"/>
        <v>41806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6101000</v>
      </c>
      <c r="B201" s="95">
        <f t="shared" si="6"/>
        <v>41806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6101000</v>
      </c>
      <c r="B202" s="95">
        <f t="shared" si="6"/>
        <v>41806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6101000</v>
      </c>
      <c r="B203" s="95">
        <f t="shared" si="6"/>
        <v>41806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6101000</v>
      </c>
      <c r="B204" s="95">
        <f t="shared" si="6"/>
        <v>41806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6101000</v>
      </c>
      <c r="B205" s="95">
        <f t="shared" si="6"/>
        <v>41806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6101000</v>
      </c>
      <c r="B206" s="95">
        <f t="shared" si="6"/>
        <v>41806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6101000</v>
      </c>
      <c r="B207" s="95">
        <f t="shared" si="6"/>
        <v>41806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6101000</v>
      </c>
      <c r="B208" s="95">
        <f t="shared" si="6"/>
        <v>41806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6101000</v>
      </c>
      <c r="B209" s="95">
        <f t="shared" si="7"/>
        <v>41806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6101000</v>
      </c>
      <c r="B210" s="95">
        <f t="shared" si="7"/>
        <v>41806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6101000</v>
      </c>
      <c r="B211" s="95">
        <f t="shared" si="7"/>
        <v>41806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6101000</v>
      </c>
      <c r="B212" s="95">
        <f t="shared" si="7"/>
        <v>41806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6101000</v>
      </c>
      <c r="B213" s="95">
        <f t="shared" si="7"/>
        <v>41806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6101000</v>
      </c>
      <c r="B214" s="95">
        <f t="shared" si="7"/>
        <v>41806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6101000</v>
      </c>
      <c r="B215" s="95">
        <f t="shared" si="7"/>
        <v>41806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6101000</v>
      </c>
      <c r="B216" s="95">
        <f t="shared" si="7"/>
        <v>41806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6101000</v>
      </c>
      <c r="B217" s="95">
        <f t="shared" si="7"/>
        <v>41806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6101000</v>
      </c>
      <c r="B218" s="95">
        <f t="shared" si="7"/>
        <v>41806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6101000</v>
      </c>
      <c r="B219" s="95">
        <f t="shared" si="7"/>
        <v>41806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6101000</v>
      </c>
      <c r="B220" s="95">
        <f t="shared" si="7"/>
        <v>41806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6101000</v>
      </c>
      <c r="B221" s="95">
        <f t="shared" si="7"/>
        <v>41806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6101000</v>
      </c>
      <c r="B222" s="95">
        <f t="shared" si="7"/>
        <v>41806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6101000</v>
      </c>
      <c r="B223" s="95">
        <f t="shared" si="7"/>
        <v>41806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6101000</v>
      </c>
      <c r="B224" s="95">
        <f t="shared" si="7"/>
        <v>41806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6101000</v>
      </c>
      <c r="B225" s="95">
        <f t="shared" si="7"/>
        <v>41806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6101000</v>
      </c>
      <c r="B226" s="95">
        <f t="shared" si="7"/>
        <v>41806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6101000</v>
      </c>
      <c r="B227" s="95">
        <f t="shared" si="7"/>
        <v>41806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6101000</v>
      </c>
      <c r="B228" s="95">
        <f t="shared" si="7"/>
        <v>41806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6101000</v>
      </c>
      <c r="B229" s="95">
        <f t="shared" si="8"/>
        <v>41806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6101000</v>
      </c>
      <c r="B230" s="95">
        <f t="shared" si="8"/>
        <v>41806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6101000</v>
      </c>
      <c r="B231" s="95">
        <f t="shared" si="8"/>
        <v>41806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6101000</v>
      </c>
      <c r="B232" s="95">
        <f t="shared" si="8"/>
        <v>41806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6101000</v>
      </c>
      <c r="B233" s="95">
        <f t="shared" si="8"/>
        <v>41806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6101000</v>
      </c>
      <c r="B234" s="95">
        <f t="shared" si="8"/>
        <v>41806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6101000</v>
      </c>
      <c r="B235" s="95">
        <f t="shared" si="8"/>
        <v>41806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6101000</v>
      </c>
      <c r="B236" s="95">
        <f t="shared" si="8"/>
        <v>41806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6101000</v>
      </c>
      <c r="B237" s="95">
        <f t="shared" si="8"/>
        <v>41806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6101000</v>
      </c>
      <c r="B238" s="95">
        <f t="shared" si="8"/>
        <v>41806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6101000</v>
      </c>
      <c r="B239" s="95">
        <f t="shared" si="8"/>
        <v>41806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6101000</v>
      </c>
      <c r="B240" s="95">
        <f t="shared" si="8"/>
        <v>41806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6101000</v>
      </c>
      <c r="B241" s="95">
        <f t="shared" si="8"/>
        <v>41806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6101000</v>
      </c>
      <c r="B242" s="95">
        <f t="shared" si="8"/>
        <v>41806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6101000</v>
      </c>
      <c r="B243" s="95">
        <f t="shared" si="8"/>
        <v>41806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115" zoomScaleNormal="75" zoomScaleSheetLayoutView="115" zoomScalePageLayoutView="0" workbookViewId="0" topLeftCell="B38">
      <selection activeCell="E51" sqref="E51:E6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6" t="s">
        <v>247</v>
      </c>
      <c r="B1" s="237"/>
      <c r="C1" s="103"/>
      <c r="D1" s="103"/>
      <c r="E1" s="103"/>
      <c r="F1" s="103"/>
      <c r="G1" s="103"/>
      <c r="H1" s="103"/>
      <c r="I1" s="104" t="s">
        <v>248</v>
      </c>
      <c r="J1" s="236" t="s">
        <v>247</v>
      </c>
      <c r="K1" s="237"/>
      <c r="L1" s="103"/>
      <c r="M1" s="103"/>
      <c r="N1" s="103"/>
      <c r="O1" s="103"/>
      <c r="Q1" s="106"/>
      <c r="R1" s="104" t="s">
        <v>249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238" t="s">
        <v>150</v>
      </c>
      <c r="K5" s="239"/>
      <c r="L5" s="239"/>
      <c r="M5" s="239"/>
      <c r="N5" s="239"/>
      <c r="O5" s="239"/>
      <c r="P5" s="24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1">
        <v>6101000</v>
      </c>
      <c r="B6" s="244" t="s">
        <v>105</v>
      </c>
      <c r="C6" s="244" t="s">
        <v>106</v>
      </c>
      <c r="D6" s="247">
        <v>41806</v>
      </c>
      <c r="E6" s="250">
        <v>842196.953012831</v>
      </c>
      <c r="F6" s="250">
        <v>6469398.540964811</v>
      </c>
      <c r="G6" s="250">
        <v>842101.1369381951</v>
      </c>
      <c r="H6" s="253">
        <v>6469440.773731384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2"/>
      <c r="B7" s="245"/>
      <c r="C7" s="245"/>
      <c r="D7" s="248"/>
      <c r="E7" s="251"/>
      <c r="F7" s="251"/>
      <c r="G7" s="251"/>
      <c r="H7" s="25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3"/>
      <c r="B8" s="246"/>
      <c r="C8" s="246"/>
      <c r="D8" s="249"/>
      <c r="E8" s="252"/>
      <c r="F8" s="252"/>
      <c r="G8" s="252"/>
      <c r="H8" s="255"/>
      <c r="J8" s="129" t="s">
        <v>132</v>
      </c>
      <c r="K8" s="130" t="s">
        <v>250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250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251</v>
      </c>
      <c r="F10" s="257"/>
      <c r="G10" s="258"/>
      <c r="H10" s="115"/>
      <c r="I10" s="115"/>
      <c r="J10" s="133" t="s">
        <v>252</v>
      </c>
      <c r="K10" s="134" t="s">
        <v>253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254</v>
      </c>
      <c r="C12" s="138">
        <v>7.5</v>
      </c>
      <c r="D12" s="115"/>
      <c r="E12" s="259"/>
      <c r="F12" s="260"/>
      <c r="G12" s="261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255</v>
      </c>
      <c r="C13" s="141">
        <v>110</v>
      </c>
      <c r="D13" s="115"/>
      <c r="E13" s="259"/>
      <c r="F13" s="260"/>
      <c r="G13" s="261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256</v>
      </c>
      <c r="C14" s="141">
        <v>6.07</v>
      </c>
      <c r="D14" s="115"/>
      <c r="E14" s="262"/>
      <c r="F14" s="263"/>
      <c r="G14" s="264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257</v>
      </c>
      <c r="C15" s="143">
        <f>C13*C14</f>
        <v>667.7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258</v>
      </c>
      <c r="C16" s="152">
        <f>+C15*0.05</f>
        <v>33.385000000000005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259</v>
      </c>
      <c r="K18" s="159" t="s">
        <v>132</v>
      </c>
      <c r="L18" s="160" t="s">
        <v>152</v>
      </c>
      <c r="M18" s="160" t="s">
        <v>252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36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48</v>
      </c>
      <c r="L21" s="156" t="s">
        <v>20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53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65" t="s">
        <v>32</v>
      </c>
      <c r="B23" s="266"/>
      <c r="C23" s="130" t="s">
        <v>260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67" t="s">
        <v>39</v>
      </c>
      <c r="B24" s="268"/>
      <c r="C24" s="134" t="s">
        <v>40</v>
      </c>
      <c r="D24" s="134"/>
      <c r="E24" s="134"/>
      <c r="F24" s="169"/>
      <c r="J24" s="165" t="s">
        <v>185</v>
      </c>
      <c r="K24" s="156" t="s">
        <v>43</v>
      </c>
      <c r="L24" s="156" t="s">
        <v>12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67" t="s">
        <v>44</v>
      </c>
      <c r="B25" s="268"/>
      <c r="C25" s="134" t="s">
        <v>261</v>
      </c>
      <c r="D25" s="134"/>
      <c r="E25" s="134"/>
      <c r="F25" s="169"/>
      <c r="J25" s="165" t="s">
        <v>186</v>
      </c>
      <c r="K25" s="156" t="s">
        <v>43</v>
      </c>
      <c r="L25" s="156" t="s">
        <v>37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67" t="s">
        <v>120</v>
      </c>
      <c r="B26" s="268"/>
      <c r="C26" s="134" t="s">
        <v>262</v>
      </c>
      <c r="D26" s="134"/>
      <c r="E26" s="134"/>
      <c r="F26" s="169"/>
      <c r="J26" s="165" t="s">
        <v>187</v>
      </c>
      <c r="K26" s="156" t="s">
        <v>43</v>
      </c>
      <c r="L26" s="156" t="s">
        <v>20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67" t="s">
        <v>99</v>
      </c>
      <c r="B27" s="268"/>
      <c r="C27" s="124" t="s">
        <v>263</v>
      </c>
      <c r="D27" s="124"/>
      <c r="E27" s="124"/>
      <c r="F27" s="169"/>
      <c r="J27" s="165" t="s">
        <v>188</v>
      </c>
      <c r="K27" s="156" t="s">
        <v>43</v>
      </c>
      <c r="L27" s="156" t="s">
        <v>20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67" t="s">
        <v>100</v>
      </c>
      <c r="B28" s="268"/>
      <c r="C28" s="124" t="s">
        <v>264</v>
      </c>
      <c r="D28" s="124"/>
      <c r="E28" s="124"/>
      <c r="F28" s="169"/>
      <c r="J28" s="165" t="s">
        <v>190</v>
      </c>
      <c r="K28" s="156" t="s">
        <v>43</v>
      </c>
      <c r="L28" s="156" t="s">
        <v>12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67" t="s">
        <v>101</v>
      </c>
      <c r="B29" s="268"/>
      <c r="C29" s="124" t="s">
        <v>265</v>
      </c>
      <c r="D29" s="124"/>
      <c r="E29" s="124"/>
      <c r="F29" s="169"/>
      <c r="J29" s="165" t="s">
        <v>191</v>
      </c>
      <c r="K29" s="156" t="s">
        <v>43</v>
      </c>
      <c r="L29" s="156" t="s">
        <v>37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67" t="s">
        <v>102</v>
      </c>
      <c r="B30" s="268"/>
      <c r="C30" s="124" t="s">
        <v>266</v>
      </c>
      <c r="D30" s="124"/>
      <c r="E30" s="124"/>
      <c r="F30" s="169"/>
      <c r="J30" s="170" t="s">
        <v>192</v>
      </c>
      <c r="K30" s="171" t="s">
        <v>43</v>
      </c>
      <c r="L30" s="171" t="s">
        <v>20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67" t="s">
        <v>254</v>
      </c>
      <c r="B31" s="268"/>
      <c r="C31" s="124" t="s">
        <v>267</v>
      </c>
      <c r="D31" s="124"/>
      <c r="E31" s="128"/>
      <c r="F31" s="169"/>
    </row>
    <row r="32" spans="1:14" ht="14.25" customHeight="1">
      <c r="A32" s="267" t="s">
        <v>255</v>
      </c>
      <c r="B32" s="268"/>
      <c r="C32" s="124" t="s">
        <v>268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256</v>
      </c>
      <c r="B33" s="168"/>
      <c r="C33" s="124" t="s">
        <v>269</v>
      </c>
      <c r="D33" s="134"/>
      <c r="E33" s="134"/>
      <c r="F33" s="169"/>
      <c r="L33" s="269" t="s">
        <v>155</v>
      </c>
      <c r="M33" s="270"/>
      <c r="N33" s="174" t="s">
        <v>133</v>
      </c>
      <c r="O33" s="174" t="s">
        <v>156</v>
      </c>
    </row>
    <row r="34" spans="1:15" ht="14.25" customHeight="1">
      <c r="A34" s="133" t="s">
        <v>257</v>
      </c>
      <c r="B34" s="168"/>
      <c r="C34" s="124" t="s">
        <v>270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258</v>
      </c>
      <c r="B35" s="168"/>
      <c r="C35" s="134" t="s">
        <v>271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272</v>
      </c>
      <c r="B36" s="168"/>
      <c r="C36" s="134" t="s">
        <v>273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274</v>
      </c>
      <c r="B37" s="181"/>
      <c r="C37" s="146" t="s">
        <v>275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247</v>
      </c>
      <c r="B41" s="237"/>
      <c r="C41" s="103"/>
      <c r="D41" s="103"/>
      <c r="E41" s="103"/>
      <c r="F41" s="103"/>
      <c r="G41" s="104" t="s">
        <v>276</v>
      </c>
      <c r="H41" s="236" t="s">
        <v>247</v>
      </c>
      <c r="I41" s="237"/>
      <c r="J41" s="103"/>
      <c r="K41" s="103"/>
      <c r="L41" s="103"/>
      <c r="M41" s="103"/>
      <c r="Q41" s="104" t="s">
        <v>277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278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133</v>
      </c>
      <c r="I46" s="275" t="s">
        <v>29</v>
      </c>
      <c r="J46" s="276"/>
      <c r="K46" s="277" t="s">
        <v>20</v>
      </c>
      <c r="L46" s="278"/>
      <c r="M46" s="279" t="s">
        <v>12</v>
      </c>
      <c r="N46" s="280"/>
      <c r="O46" s="281" t="s">
        <v>37</v>
      </c>
      <c r="P46" s="278"/>
    </row>
    <row r="47" spans="1:16" ht="12.75" customHeight="1">
      <c r="A47" s="282" t="s">
        <v>279</v>
      </c>
      <c r="B47" s="283"/>
      <c r="C47" s="283"/>
      <c r="D47" s="283"/>
      <c r="E47" s="283"/>
      <c r="F47" s="283"/>
      <c r="G47" s="284"/>
      <c r="H47" s="288" t="s">
        <v>280</v>
      </c>
      <c r="I47" s="290" t="s">
        <v>281</v>
      </c>
      <c r="J47" s="291"/>
      <c r="K47" s="292" t="s">
        <v>282</v>
      </c>
      <c r="L47" s="293"/>
      <c r="M47" s="294" t="s">
        <v>283</v>
      </c>
      <c r="N47" s="293"/>
      <c r="O47" s="294" t="s">
        <v>284</v>
      </c>
      <c r="P47" s="29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95" t="s">
        <v>172</v>
      </c>
      <c r="J48" s="296"/>
      <c r="K48" s="297" t="s">
        <v>168</v>
      </c>
      <c r="L48" s="298"/>
      <c r="M48" s="299" t="s">
        <v>164</v>
      </c>
      <c r="N48" s="298"/>
      <c r="O48" s="299" t="s">
        <v>160</v>
      </c>
      <c r="P48" s="298"/>
    </row>
    <row r="49" spans="1:17" s="189" customFormat="1" ht="13.5" customHeight="1">
      <c r="A49" s="300" t="s">
        <v>285</v>
      </c>
      <c r="B49" s="302" t="s">
        <v>286</v>
      </c>
      <c r="C49" s="303" t="s">
        <v>133</v>
      </c>
      <c r="D49" s="305" t="s">
        <v>287</v>
      </c>
      <c r="E49" s="306" t="s">
        <v>288</v>
      </c>
      <c r="F49" s="306" t="s">
        <v>289</v>
      </c>
      <c r="G49" s="306" t="s">
        <v>290</v>
      </c>
      <c r="H49" s="188"/>
      <c r="I49" s="308" t="s">
        <v>291</v>
      </c>
      <c r="J49" s="308" t="s">
        <v>292</v>
      </c>
      <c r="K49" s="310" t="s">
        <v>291</v>
      </c>
      <c r="L49" s="311" t="s">
        <v>292</v>
      </c>
      <c r="M49" s="310" t="s">
        <v>291</v>
      </c>
      <c r="N49" s="311" t="s">
        <v>292</v>
      </c>
      <c r="O49" s="310" t="s">
        <v>291</v>
      </c>
      <c r="P49" s="311" t="s">
        <v>292</v>
      </c>
      <c r="Q49" s="312" t="s">
        <v>293</v>
      </c>
    </row>
    <row r="50" spans="1:17" s="189" customFormat="1" ht="13.5" customHeight="1" thickBot="1">
      <c r="A50" s="301"/>
      <c r="B50" s="295"/>
      <c r="C50" s="304"/>
      <c r="D50" s="296"/>
      <c r="E50" s="307"/>
      <c r="F50" s="307"/>
      <c r="G50" s="307"/>
      <c r="H50" s="190"/>
      <c r="I50" s="309"/>
      <c r="J50" s="309"/>
      <c r="K50" s="299"/>
      <c r="L50" s="298"/>
      <c r="M50" s="299"/>
      <c r="N50" s="298"/>
      <c r="O50" s="299"/>
      <c r="P50" s="298"/>
      <c r="Q50" s="313"/>
    </row>
    <row r="51" spans="1:17" ht="11.25">
      <c r="A51" s="191" t="s">
        <v>294</v>
      </c>
      <c r="B51" s="192" t="s">
        <v>294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177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295</v>
      </c>
      <c r="B52" s="201" t="s">
        <v>296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297</v>
      </c>
      <c r="B53" s="201" t="s">
        <v>298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299</v>
      </c>
      <c r="B54" s="201" t="s">
        <v>300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 t="s">
        <v>179</v>
      </c>
      <c r="P54" s="207">
        <v>1</v>
      </c>
      <c r="Q54" s="205">
        <v>1</v>
      </c>
    </row>
    <row r="55" spans="1:17" ht="33.75">
      <c r="A55" s="200" t="s">
        <v>301</v>
      </c>
      <c r="B55" s="201" t="s">
        <v>302</v>
      </c>
      <c r="C55" s="208" t="s">
        <v>43</v>
      </c>
      <c r="D55" s="203">
        <v>7</v>
      </c>
      <c r="E55" s="203">
        <v>90</v>
      </c>
      <c r="F55" s="204" t="s">
        <v>141</v>
      </c>
      <c r="G55" s="205" t="str">
        <f t="shared" si="0"/>
        <v>3</v>
      </c>
      <c r="H55" s="197"/>
      <c r="I55" s="205"/>
      <c r="J55" s="205"/>
      <c r="K55" s="206" t="s">
        <v>303</v>
      </c>
      <c r="L55" s="207">
        <v>3</v>
      </c>
      <c r="M55" s="206" t="s">
        <v>304</v>
      </c>
      <c r="N55" s="207">
        <v>2</v>
      </c>
      <c r="O55" s="206" t="s">
        <v>305</v>
      </c>
      <c r="P55" s="207">
        <v>1</v>
      </c>
      <c r="Q55" s="205">
        <v>8</v>
      </c>
    </row>
    <row r="56" spans="1:17" ht="33.75">
      <c r="A56" s="200" t="s">
        <v>306</v>
      </c>
      <c r="B56" s="201" t="s">
        <v>307</v>
      </c>
      <c r="C56" s="208" t="s">
        <v>48</v>
      </c>
      <c r="D56" s="203">
        <v>6</v>
      </c>
      <c r="E56" s="203">
        <v>4</v>
      </c>
      <c r="F56" s="204" t="s">
        <v>135</v>
      </c>
      <c r="G56" s="205">
        <f t="shared" si="0"/>
      </c>
      <c r="H56" s="197"/>
      <c r="I56" s="205"/>
      <c r="J56" s="205"/>
      <c r="K56" s="206" t="s">
        <v>180</v>
      </c>
      <c r="L56" s="207">
        <v>3</v>
      </c>
      <c r="M56" s="206"/>
      <c r="N56" s="207">
        <v>2</v>
      </c>
      <c r="O56" s="206"/>
      <c r="P56" s="207">
        <v>1</v>
      </c>
      <c r="Q56" s="205">
        <v>1</v>
      </c>
    </row>
    <row r="57" spans="1:17" ht="22.5">
      <c r="A57" s="200" t="s">
        <v>308</v>
      </c>
      <c r="B57" s="201" t="s">
        <v>309</v>
      </c>
      <c r="C57" s="202" t="s">
        <v>53</v>
      </c>
      <c r="D57" s="203">
        <v>5</v>
      </c>
      <c r="E57" s="203">
        <v>1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 t="s">
        <v>181</v>
      </c>
      <c r="P57" s="207">
        <v>1</v>
      </c>
      <c r="Q57" s="205">
        <v>1</v>
      </c>
    </row>
    <row r="58" spans="1:17" ht="22.5">
      <c r="A58" s="200" t="s">
        <v>310</v>
      </c>
      <c r="B58" s="201" t="s">
        <v>311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312</v>
      </c>
      <c r="B59" s="201" t="s">
        <v>313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314</v>
      </c>
      <c r="B60" s="201" t="s">
        <v>315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316</v>
      </c>
      <c r="B61" s="201" t="s">
        <v>316</v>
      </c>
      <c r="C61" s="202" t="s">
        <v>70</v>
      </c>
      <c r="D61" s="203">
        <v>1</v>
      </c>
      <c r="E61" s="203">
        <v>1</v>
      </c>
      <c r="F61" s="204" t="s">
        <v>135</v>
      </c>
      <c r="G61" s="205">
        <f t="shared" si="0"/>
      </c>
      <c r="H61" s="197"/>
      <c r="I61" s="205"/>
      <c r="J61" s="205"/>
      <c r="K61" s="206"/>
      <c r="L61" s="207">
        <v>1</v>
      </c>
      <c r="M61" s="206"/>
      <c r="N61" s="207">
        <v>2</v>
      </c>
      <c r="O61" s="206"/>
      <c r="P61" s="207">
        <v>3</v>
      </c>
      <c r="Q61" s="205">
        <v>0</v>
      </c>
    </row>
    <row r="62" spans="1:17" ht="45.75" thickBot="1">
      <c r="A62" s="209" t="s">
        <v>317</v>
      </c>
      <c r="B62" s="210" t="s">
        <v>318</v>
      </c>
      <c r="C62" s="211" t="s">
        <v>74</v>
      </c>
      <c r="D62" s="212">
        <v>0</v>
      </c>
      <c r="E62" s="212">
        <v>1</v>
      </c>
      <c r="F62" s="213" t="s">
        <v>135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293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2015-02-09T13:31:07Z</dcterms:created>
  <dcterms:modified xsi:type="dcterms:W3CDTF">2015-09-16T06:16:37Z</dcterms:modified>
  <cp:category/>
  <cp:version/>
  <cp:contentType/>
  <cp:contentStatus/>
</cp:coreProperties>
</file>