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<sst xmlns="http://schemas.openxmlformats.org/spreadsheetml/2006/main" count="332" uniqueCount="218">
  <si>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</si>
  <si>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</si>
  <si>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</si>
  <si>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</si>
  <si>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</si>
  <si>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</si>
  <si>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</si>
  <si>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</si>
  <si>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</si>
  <si>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</si>
  <si>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</si>
  <si>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</si>
  <si>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</si>
  <si>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</si>
  <si>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</si>
  <si>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</si>
  <si>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</si>
  <si>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</si>
  <si>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</si>
  <si>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</si>
  <si>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</si>
  <si>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</si>
  <si>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</si>
  <si>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</si>
  <si>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</si>
  <si>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</si>
  <si>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</si>
  <si>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</si>
  <si>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</si>
  <si>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</si>
  <si>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</si>
  <si>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</si>
  <si>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</si>
  <si>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</si>
  <si>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</si>
  <si>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</si>
  <si>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</si>
  <si>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</si>
  <si>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</si>
  <si>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</si>
  <si>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</si>
  <si>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</si>
  <si>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</si>
  <si>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</si>
  <si>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</si>
  <si>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</si>
  <si>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</si>
  <si>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</si>
  <si>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</si>
  <si>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</si>
  <si>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</si>
  <si>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</si>
  <si>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</si>
  <si>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</si>
  <si>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</si>
  <si>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</si>
  <si>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</si>
  <si>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</si>
  <si>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</si>
  <si>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</si>
  <si>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</si>
  <si>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</si>
  <si>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</si>
  <si>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</si>
  <si>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</si>
  <si>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</si>
  <si>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</si>
  <si>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</si>
  <si>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</si>
  <si>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</si>
  <si>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</si>
  <si>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</si>
  <si>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</si>
  <si>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</si>
  <si>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</si>
  <si>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</si>
  <si>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</si>
  <si>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</si>
  <si>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</si>
  <si>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</si>
  <si>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</si>
  <si>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</si>
  <si>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</si>
  <si>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</si>
  <si>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</si>
  <si>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</si>
  <si>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</si>
  <si>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</si>
  <si>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</si>
  <si>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</si>
  <si>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</si>
  <si>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</si>
  <si>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</si>
  <si>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</si>
  <si>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</si>
  <si>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</si>
  <si>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</si>
  <si>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</si>
  <si>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</si>
  <si>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</si>
  <si>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</si>
  <si>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</si>
  <si>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</si>
  <si>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</si>
  <si>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</si>
  <si>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</si>
  <si>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</si>
  <si>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</si>
  <si>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</si>
  <si>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</si>
  <si>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</si>
  <si>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</si>
  <si>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</si>
  <si>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</si>
  <si>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</si>
  <si>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</si>
  <si>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</si>
  <si>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</si>
  <si>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</si>
  <si>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</si>
  <si>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</si>
  <si>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</si>
  <si>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</si>
  <si>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</si>
  <si>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</si>
  <si>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</si>
  <si>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</si>
  <si>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</si>
  <si>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</si>
  <si>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</si>
  <si>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</si>
  <si>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</si>
  <si>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</si>
  <si>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</si>
  <si>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</si>
  <si>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</si>
  <si>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</si>
  <si>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</si>
  <si>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</si>
  <si>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5</t>
  </si>
  <si>
    <t>P3</t>
  </si>
  <si>
    <t>P4</t>
  </si>
  <si>
    <t>30</t>
  </si>
  <si>
    <t>P5</t>
  </si>
  <si>
    <t>PhB</t>
  </si>
  <si>
    <t>15</t>
  </si>
  <si>
    <t>P6</t>
  </si>
  <si>
    <t>40</t>
  </si>
  <si>
    <t>P7</t>
  </si>
  <si>
    <t>P8</t>
  </si>
  <si>
    <t>P9</t>
  </si>
  <si>
    <t>PhC</t>
  </si>
  <si>
    <t>P10</t>
  </si>
  <si>
    <t>50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</si>
  <si>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</si>
  <si>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</si>
  <si>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</si>
  <si>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</si>
  <si>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</si>
  <si>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</si>
  <si>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</si>
  <si>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</si>
  <si>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</si>
  <si>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</si>
  <si>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</si>
  <si>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</si>
  <si>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</si>
  <si>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</si>
  <si>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</si>
  <si>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</si>
  <si>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 xml:space="preserve">Glossosomatidae </t>
  </si>
  <si>
    <t>Agapetus</t>
  </si>
  <si>
    <t>Silo</t>
  </si>
  <si>
    <t>Hydropsyche</t>
  </si>
  <si>
    <t>Hydroptila</t>
  </si>
  <si>
    <t>Lepidostoma</t>
  </si>
  <si>
    <t>Odontocerum</t>
  </si>
  <si>
    <t xml:space="preserve">Polycentropodidae </t>
  </si>
  <si>
    <t>Lype</t>
  </si>
  <si>
    <t>Tinodes</t>
  </si>
  <si>
    <t>Rhyacophila lato-sensu</t>
  </si>
  <si>
    <t>Baetis</t>
  </si>
  <si>
    <t>Ephemerella</t>
  </si>
  <si>
    <t xml:space="preserve">Heptageniidae </t>
  </si>
  <si>
    <t>Ecdyonurus</t>
  </si>
  <si>
    <t>Rhithrogena</t>
  </si>
  <si>
    <t xml:space="preserve">Leptophlebiidae </t>
  </si>
  <si>
    <t>Paraleptophlebia</t>
  </si>
  <si>
    <t>Elmis</t>
  </si>
  <si>
    <t>Esolus</t>
  </si>
  <si>
    <t>Limnius</t>
  </si>
  <si>
    <t>Riolus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</si>
  <si>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</si>
  <si>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</si>
  <si>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</si>
  <si>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</si>
  <si>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</si>
  <si>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</si>
  <si>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</si>
  <si>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</si>
  <si>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Asellidae</t>
  </si>
  <si>
    <t>Pisidium</t>
  </si>
  <si>
    <t>Ancylus</t>
  </si>
  <si>
    <t>Emmericia</t>
  </si>
  <si>
    <t xml:space="preserve">Hydrobiidae </t>
  </si>
  <si>
    <t>Belgrandia</t>
  </si>
  <si>
    <t>Potamopyrgus</t>
  </si>
  <si>
    <t>Radix</t>
  </si>
  <si>
    <t>Theodoxus</t>
  </si>
  <si>
    <t>Valvata</t>
  </si>
  <si>
    <t>Erpobdellidae</t>
  </si>
  <si>
    <t>Glossiphoniidae</t>
  </si>
  <si>
    <t>Piscicolidae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</si>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</sst>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3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4" fillId="0" borderId="2" xfId="34" applyFont="1" applyBorder="1" applyAlignment="1" applyProtection="1">
      <alignment horizontal="center"/>
      <protection hidden="1"/>
    </xf>
    <xf numFmtId="164" fontId="4" fillId="0" borderId="3" xfId="34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6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7" fillId="0" borderId="17" xfId="0" applyFont="1" applyBorder="1" applyAlignment="1" applyProtection="1">
      <alignment vertical="center"/>
      <protection hidden="1"/>
    </xf>
    <xf numFmtId="164" fontId="7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8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8" fontId="17" fillId="2" borderId="23" xfId="0" applyFont="1" applyBorder="1" applyAlignment="1" applyProtection="1">
      <alignment vertical="center"/>
      <protection hidden="1"/>
    </xf>
    <xf numFmtId="168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2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1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4_HB\41242_RESULTATS\1_Labo_PACA\2020\IBG\Saisie_Sorgue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06123700</v>
          </cell>
        </row>
        <row r="6">
          <cell r="C6" t="str">
            <v>Sorgue</v>
          </cell>
        </row>
        <row r="7">
          <cell r="C7" t="str">
            <v>Aval Griffons</v>
          </cell>
        </row>
        <row r="8">
          <cell r="C8" t="str">
            <v>Fontaine de Vaucluse</v>
          </cell>
        </row>
        <row r="9">
          <cell r="C9" t="str">
            <v>84139</v>
          </cell>
        </row>
        <row r="10">
          <cell r="C10" t="str">
            <v>871173</v>
          </cell>
        </row>
        <row r="11">
          <cell r="C11" t="str">
            <v>6315699</v>
          </cell>
        </row>
        <row r="12">
          <cell r="C12" t="str">
            <v>121</v>
          </cell>
        </row>
        <row r="13">
          <cell r="C13" t="str">
            <v>RRP,RCO</v>
          </cell>
        </row>
        <row r="19">
          <cell r="C19" t="str">
            <v>151</v>
          </cell>
        </row>
        <row r="20">
          <cell r="C20" t="str">
            <v>D. Cartalade</v>
          </cell>
        </row>
        <row r="23">
          <cell r="C23">
            <v>13000638000013</v>
          </cell>
        </row>
        <row r="24">
          <cell r="C24" t="str">
            <v>D. Cartalade</v>
          </cell>
        </row>
        <row r="25">
          <cell r="C25" t="str">
            <v>MP6</v>
          </cell>
        </row>
      </sheetData>
      <sheetData sheetId="2">
        <row r="2">
          <cell r="G2">
            <v>44040</v>
          </cell>
          <cell r="I2">
            <v>870697</v>
          </cell>
          <cell r="J2">
            <v>6315784</v>
          </cell>
          <cell r="AM2" t="str">
            <v>06123700-30121899</v>
          </cell>
        </row>
        <row r="4">
          <cell r="C4" t="str">
            <v>15</v>
          </cell>
          <cell r="E4">
            <v>18</v>
          </cell>
          <cell r="I4">
            <v>870610</v>
          </cell>
          <cell r="J4">
            <v>6315907</v>
          </cell>
        </row>
        <row r="8">
          <cell r="E8">
            <v>15</v>
          </cell>
          <cell r="F8" t="str">
            <v>D</v>
          </cell>
          <cell r="BD8" t="str">
            <v>S2</v>
          </cell>
        </row>
        <row r="9">
          <cell r="E9">
            <v>4</v>
          </cell>
          <cell r="F9" t="str">
            <v>M</v>
          </cell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S28</v>
          </cell>
        </row>
        <row r="11">
          <cell r="E11">
            <v>2</v>
          </cell>
          <cell r="F11" t="str">
            <v>M</v>
          </cell>
          <cell r="BD11" t="str">
            <v>S30</v>
          </cell>
        </row>
        <row r="12">
          <cell r="E12">
            <v>67</v>
          </cell>
          <cell r="F12" t="str">
            <v>D</v>
          </cell>
          <cell r="BD12" t="str">
            <v>S1</v>
          </cell>
        </row>
        <row r="13">
          <cell r="E13">
            <v>2</v>
          </cell>
          <cell r="F13" t="str">
            <v>M</v>
          </cell>
          <cell r="BD13" t="str">
            <v>S24</v>
          </cell>
        </row>
        <row r="14">
          <cell r="E14">
            <v>2</v>
          </cell>
          <cell r="F14" t="str">
            <v>M</v>
          </cell>
          <cell r="BD14" t="str">
            <v>S24</v>
          </cell>
        </row>
        <row r="15">
          <cell r="E15">
            <v>1</v>
          </cell>
          <cell r="F15" t="str">
            <v>M</v>
          </cell>
          <cell r="BD15" t="str">
            <v>S24</v>
          </cell>
        </row>
        <row r="16">
          <cell r="BD16" t="str">
            <v>S24</v>
          </cell>
        </row>
        <row r="17">
          <cell r="E17">
            <v>3</v>
          </cell>
          <cell r="F17" t="str">
            <v>M</v>
          </cell>
          <cell r="BD17" t="str">
            <v>S24</v>
          </cell>
        </row>
        <row r="18">
          <cell r="E18">
            <v>1</v>
          </cell>
          <cell r="F18" t="str">
            <v>M</v>
          </cell>
          <cell r="BD18" t="str">
            <v>S24</v>
          </cell>
        </row>
        <row r="19">
          <cell r="E19">
            <v>2</v>
          </cell>
          <cell r="F19" t="str">
            <v>M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N3</v>
          </cell>
        </row>
        <row r="24">
          <cell r="BD24" t="str">
            <v>N3</v>
          </cell>
        </row>
        <row r="25">
          <cell r="BD25" t="str">
            <v>N6</v>
          </cell>
        </row>
        <row r="26">
          <cell r="BD26" t="str">
            <v>N6</v>
          </cell>
        </row>
        <row r="27">
          <cell r="BD27" t="str">
            <v>N5</v>
          </cell>
        </row>
        <row r="28">
          <cell r="BD28" t="str">
            <v>N6</v>
          </cell>
        </row>
        <row r="29">
          <cell r="BD29" t="str">
            <v>N3</v>
          </cell>
        </row>
        <row r="30">
          <cell r="BD30" t="str">
            <v>N5</v>
          </cell>
        </row>
        <row r="31">
          <cell r="BD31" t="str">
            <v>N6</v>
          </cell>
        </row>
        <row r="32">
          <cell r="BD32" t="str">
            <v>N3</v>
          </cell>
        </row>
        <row r="33">
          <cell r="BD33" t="str">
            <v>N5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5" zoomScaleNormal="85" workbookViewId="0" topLeftCell="A38">
      <selection activeCell="C113" sqref="C113"/>
    </sheetView>
  </sheetViews>
  <sheetFormatPr defaultColWidth="9.140625" defaultRowHeight="12.75"/>
  <cols>
    <col min="1" max="1" width="26.2812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5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ht="15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.8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.8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4.6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4.6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4.6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4.6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4.6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4.6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4.6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4.6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4.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65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4.6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16.75">
      <c r="A23" s="41">
        <f>'[1]DescriptionStation'!C4</f>
        <v>13000638000013</v>
      </c>
      <c r="B23" s="42" t="str">
        <f>'[1]DescriptionStation'!C5</f>
        <v>06123700</v>
      </c>
      <c r="C23" s="42" t="str">
        <f>'[1]DescriptionStation'!C6</f>
        <v>Sorgue</v>
      </c>
      <c r="D23" s="42" t="str">
        <f>'[1]DescriptionStation'!C7</f>
        <v>Aval Griffons</v>
      </c>
      <c r="E23" s="42" t="str">
        <f>'[1]DescriptionStation'!C8</f>
        <v>Fontaine de Vaucluse</v>
      </c>
      <c r="F23" s="42" t="str">
        <f>'[1]DescriptionStation'!C9</f>
        <v>84139</v>
      </c>
      <c r="G23" s="42" t="str">
        <f>'[1]DescriptionStation'!C10</f>
        <v>871173</v>
      </c>
      <c r="H23" s="42" t="str">
        <f>'[1]DescriptionStation'!C11</f>
        <v>6315699</v>
      </c>
      <c r="I23" s="42" t="str">
        <f>'[1]DescriptionStation'!C12</f>
        <v>121</v>
      </c>
      <c r="J23" s="42" t="str">
        <f>'[1]DescriptionStation'!C13</f>
        <v>RRP,RCO</v>
      </c>
      <c r="K23" s="42">
        <f>'[1]SaisieDonneesTerrain'!I2</f>
        <v>870697</v>
      </c>
      <c r="L23" s="42">
        <f>'[1]SaisieDonneesTerrain'!J2</f>
        <v>6315784</v>
      </c>
      <c r="M23" s="42">
        <f>'[1]SaisieDonneesTerrain'!I4</f>
        <v>870610</v>
      </c>
      <c r="N23" s="42">
        <f>'[1]SaisieDonneesTerrain'!J4</f>
        <v>6315907</v>
      </c>
      <c r="O23" s="42" t="str">
        <f>'[1]SaisieDonneesTerrain'!C4</f>
        <v>15</v>
      </c>
      <c r="P23" s="42" t="str">
        <f>'[1]DescriptionStation'!C19</f>
        <v>151</v>
      </c>
      <c r="Q23" s="43"/>
      <c r="R23" s="43"/>
      <c r="S23" s="43"/>
      <c r="T23" s="44"/>
      <c r="U23" s="44"/>
    </row>
    <row r="24" spans="1:21" ht="15.8">
      <c r="A24" s="38" t="s">
        <v>55</v>
      </c>
      <c r="B24" s="38" t="s">
        <v>58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58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6</v>
      </c>
      <c r="B25" s="40" t="s">
        <v>59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60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6.75">
      <c r="A26" s="49" t="str">
        <f>'[1]DescriptionStation'!C20</f>
        <v>D. Cartalade</v>
      </c>
      <c r="B26" s="49" t="str">
        <f>IF('[1]DescriptionStation'!C21="",'[1]SaisieDonneesTerrain'!AM2,'[1]DescriptionStation'!C21)</f>
        <v>06123700-30121899</v>
      </c>
      <c r="C26" s="49" t="str">
        <f>IF('[1]DescriptionStation'!C22="","",'[1]DescriptionStation'!C22)</f>
        <v/>
      </c>
      <c r="D26" s="50">
        <f>'[1]SaisieDonneesTerrain'!G2</f>
        <v>44040</v>
      </c>
      <c r="E26" s="51">
        <f>'[1]DescriptionStation'!C23</f>
        <v>13000638000013</v>
      </c>
      <c r="F26" s="49" t="str">
        <f>'[1]DescriptionStation'!C24</f>
        <v>D. Cartalade</v>
      </c>
      <c r="G26" s="52" t="str">
        <f>'[1]DescriptionStation'!C25</f>
        <v>MP6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7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7">
      <c r="A29" s="59" t="s">
        <v>61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.8">
      <c r="A30" s="61" t="s">
        <v>62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.8">
      <c r="A31" s="17" t="s">
        <v>57</v>
      </c>
      <c r="B31" s="63" t="s">
        <v>63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7">
      <c r="A32" s="25" t="s">
        <v>14</v>
      </c>
      <c r="B32" s="16" t="s">
        <v>15</v>
      </c>
      <c r="C32" s="16"/>
      <c r="D32" s="16"/>
      <c r="E32" s="26"/>
      <c r="F32" s="10"/>
      <c r="G32" s="10"/>
      <c r="H32" s="64" t="s">
        <v>64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65"/>
    </row>
    <row r="33" spans="1:21" ht="15.8">
      <c r="A33" s="25" t="s">
        <v>65</v>
      </c>
      <c r="B33" s="16" t="s">
        <v>66</v>
      </c>
      <c r="C33" s="16"/>
      <c r="D33" s="16"/>
      <c r="E33" s="26"/>
      <c r="F33" s="10"/>
      <c r="G33" s="10"/>
      <c r="H33" s="66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65"/>
      <c r="U33" s="65"/>
    </row>
    <row r="34" spans="1:21" ht="15.8">
      <c r="A34" s="25" t="s">
        <v>21</v>
      </c>
      <c r="B34" s="16" t="s">
        <v>67</v>
      </c>
      <c r="C34" s="16"/>
      <c r="D34" s="16"/>
      <c r="E34" s="26"/>
      <c r="F34" s="10"/>
      <c r="G34" s="10"/>
      <c r="H34" s="61" t="s">
        <v>62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7"/>
    </row>
    <row r="35" spans="1:21" ht="15.8">
      <c r="A35" s="25" t="s">
        <v>68</v>
      </c>
      <c r="B35" s="68" t="s">
        <v>69</v>
      </c>
      <c r="C35" s="16"/>
      <c r="D35" s="16"/>
      <c r="E35" s="26"/>
      <c r="F35" s="62"/>
      <c r="G35" s="10"/>
      <c r="H35" s="69" t="s">
        <v>70</v>
      </c>
      <c r="I35" s="70" t="s">
        <v>71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7"/>
    </row>
    <row r="36" spans="1:21" ht="15.8">
      <c r="A36" s="35" t="s">
        <v>72</v>
      </c>
      <c r="B36" s="71" t="s">
        <v>73</v>
      </c>
      <c r="C36" s="72"/>
      <c r="D36" s="72"/>
      <c r="E36" s="36"/>
      <c r="F36" s="10"/>
      <c r="G36" s="73"/>
      <c r="H36" s="69" t="s">
        <v>74</v>
      </c>
      <c r="I36" s="70" t="s">
        <v>75</v>
      </c>
      <c r="J36" s="70"/>
      <c r="K36" s="74"/>
      <c r="L36" s="75"/>
      <c r="M36" s="11"/>
      <c r="N36" s="11"/>
      <c r="O36" s="11"/>
      <c r="P36" s="11"/>
      <c r="Q36" s="11"/>
      <c r="R36" s="11"/>
      <c r="S36" s="11"/>
      <c r="T36" s="11"/>
      <c r="U36" s="67"/>
    </row>
    <row r="37" spans="1:21" ht="15.8">
      <c r="A37" s="76"/>
      <c r="B37" s="77"/>
      <c r="C37" s="76"/>
      <c r="D37" s="76"/>
      <c r="E37" s="78" t="s">
        <v>54</v>
      </c>
      <c r="F37" s="79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7"/>
      <c r="Q37" s="67"/>
      <c r="R37" s="67"/>
      <c r="S37" s="67"/>
      <c r="T37" s="67"/>
      <c r="U37" s="67"/>
    </row>
    <row r="38" spans="1:21" ht="15.85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68</v>
      </c>
      <c r="F38" s="81" t="s">
        <v>76</v>
      </c>
      <c r="G38" s="82" t="s">
        <v>77</v>
      </c>
      <c r="H38" s="83" t="s">
        <v>70</v>
      </c>
      <c r="I38" s="84" t="s">
        <v>74</v>
      </c>
      <c r="J38" s="11"/>
      <c r="K38" s="11"/>
      <c r="L38" s="11"/>
      <c r="M38" s="11"/>
      <c r="N38" s="11"/>
      <c r="O38" s="11"/>
      <c r="P38" s="11"/>
      <c r="Q38" s="11"/>
      <c r="R38" s="67"/>
      <c r="S38" s="67"/>
      <c r="T38" s="67"/>
      <c r="U38" s="67"/>
    </row>
    <row r="39" spans="1:21" ht="16.75">
      <c r="A39" s="85" t="str">
        <f>B23</f>
        <v>06123700</v>
      </c>
      <c r="B39" s="85" t="str">
        <f>C23</f>
        <v>Sorgue</v>
      </c>
      <c r="C39" s="85" t="str">
        <f>D23</f>
        <v>Aval Griffons</v>
      </c>
      <c r="D39" s="86">
        <f>D26</f>
        <v>44040</v>
      </c>
      <c r="E39" s="87">
        <f>'[1]SaisieDonneesTerrain'!E4</f>
        <v>18</v>
      </c>
      <c r="F39" s="88" t="s">
        <v>78</v>
      </c>
      <c r="G39" s="89" t="s">
        <v>79</v>
      </c>
      <c r="H39" s="90">
        <f>'[1]SaisieDonneesTerrain'!E8</f>
        <v>15</v>
      </c>
      <c r="I39" s="91" t="str">
        <f>'[1]SaisieDonneesTerrain'!F8</f>
        <v>D</v>
      </c>
      <c r="J39" s="11"/>
      <c r="K39" s="11"/>
      <c r="L39" s="11"/>
      <c r="M39" s="11"/>
      <c r="N39" s="11"/>
      <c r="O39" s="11"/>
      <c r="P39" s="11"/>
      <c r="Q39" s="11"/>
      <c r="R39" s="67"/>
      <c r="S39" s="67"/>
      <c r="T39" s="67"/>
      <c r="U39" s="67"/>
    </row>
    <row r="40" spans="1:21" ht="15.85">
      <c r="A40" s="81" t="s">
        <v>80</v>
      </c>
      <c r="B40" s="92"/>
      <c r="C40" s="92"/>
      <c r="D40" s="93"/>
      <c r="E40" s="92"/>
      <c r="F40" s="88" t="s">
        <v>81</v>
      </c>
      <c r="G40" s="89" t="s">
        <v>82</v>
      </c>
      <c r="H40" s="90">
        <f>'[1]SaisieDonneesTerrain'!E9</f>
        <v>4</v>
      </c>
      <c r="I40" s="91" t="str">
        <f>'[1]SaisieDonneesTerrain'!F9</f>
        <v>M</v>
      </c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67"/>
      <c r="U40" s="67"/>
    </row>
    <row r="41" spans="1:21" ht="15.8">
      <c r="A41" s="94"/>
      <c r="B41" s="94"/>
      <c r="C41" s="94"/>
      <c r="D41" s="94"/>
      <c r="E41" s="94"/>
      <c r="F41" s="88" t="s">
        <v>83</v>
      </c>
      <c r="G41" s="89" t="s">
        <v>84</v>
      </c>
      <c r="H41" s="90">
        <f>'[1]SaisieDonneesTerrain'!E10</f>
        <v>1</v>
      </c>
      <c r="I41" s="91" t="str">
        <f>'[1]SaisieDonneesTerrain'!F10</f>
        <v>M</v>
      </c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67"/>
      <c r="U41" s="67"/>
    </row>
    <row r="42" spans="1:21" ht="15.8">
      <c r="A42" s="92"/>
      <c r="B42" s="92"/>
      <c r="C42" s="92"/>
      <c r="D42" s="93"/>
      <c r="E42" s="92"/>
      <c r="F42" s="88" t="s">
        <v>85</v>
      </c>
      <c r="G42" s="89" t="s">
        <v>86</v>
      </c>
      <c r="H42" s="90">
        <f>'[1]SaisieDonneesTerrain'!E11</f>
        <v>2</v>
      </c>
      <c r="I42" s="91" t="str">
        <f>'[1]SaisieDonneesTerrain'!F11</f>
        <v>M</v>
      </c>
      <c r="J42" s="11"/>
      <c r="K42" s="11"/>
      <c r="L42" s="11"/>
      <c r="M42" s="11"/>
      <c r="N42" s="11"/>
      <c r="O42" s="11"/>
      <c r="P42" s="11"/>
      <c r="Q42" s="11"/>
      <c r="R42" s="67"/>
      <c r="S42" s="67"/>
      <c r="T42" s="67"/>
      <c r="U42" s="67"/>
    </row>
    <row r="43" spans="1:21" ht="15.8">
      <c r="A43" s="92"/>
      <c r="B43" s="92"/>
      <c r="C43" s="92"/>
      <c r="D43" s="93"/>
      <c r="E43" s="92"/>
      <c r="F43" s="88" t="s">
        <v>87</v>
      </c>
      <c r="G43" s="89" t="s">
        <v>88</v>
      </c>
      <c r="H43" s="90">
        <f>'[1]SaisieDonneesTerrain'!E12</f>
        <v>67</v>
      </c>
      <c r="I43" s="91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7"/>
      <c r="S43" s="67"/>
      <c r="T43" s="67"/>
      <c r="U43" s="67"/>
    </row>
    <row r="44" spans="1:21" ht="15.8">
      <c r="A44" s="92"/>
      <c r="B44" s="92"/>
      <c r="C44" s="92"/>
      <c r="D44" s="93"/>
      <c r="E44" s="92"/>
      <c r="F44" s="88" t="s">
        <v>89</v>
      </c>
      <c r="G44" s="89" t="s">
        <v>90</v>
      </c>
      <c r="H44" s="90">
        <f>'[1]SaisieDonneesTerrain'!E13</f>
        <v>2</v>
      </c>
      <c r="I44" s="91" t="str">
        <f>'[1]SaisieDonneesTerrain'!F13</f>
        <v>M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7"/>
      <c r="U44" s="67"/>
    </row>
    <row r="45" spans="1:21" ht="15.8">
      <c r="A45" s="92"/>
      <c r="B45" s="92"/>
      <c r="C45" s="92"/>
      <c r="D45" s="93"/>
      <c r="E45" s="92"/>
      <c r="F45" s="88" t="s">
        <v>91</v>
      </c>
      <c r="G45" s="89" t="s">
        <v>92</v>
      </c>
      <c r="H45" s="90">
        <f>'[1]SaisieDonneesTerrain'!E14</f>
        <v>2</v>
      </c>
      <c r="I45" s="91" t="str">
        <f>'[1]SaisieDonneesTerrain'!F14</f>
        <v>M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7"/>
      <c r="U45" s="67"/>
    </row>
    <row r="46" spans="1:21" ht="15.8">
      <c r="A46" s="92"/>
      <c r="B46" s="92"/>
      <c r="C46" s="92"/>
      <c r="D46" s="93"/>
      <c r="E46" s="92"/>
      <c r="F46" s="88" t="s">
        <v>93</v>
      </c>
      <c r="G46" s="89" t="s">
        <v>94</v>
      </c>
      <c r="H46" s="90">
        <f>'[1]SaisieDonneesTerrain'!E15</f>
        <v>1</v>
      </c>
      <c r="I46" s="91" t="str">
        <f>'[1]SaisieDonneesTerrain'!F15</f>
        <v>M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7"/>
      <c r="U46" s="67"/>
    </row>
    <row r="47" spans="1:21" ht="15.8">
      <c r="A47" s="92"/>
      <c r="B47" s="92"/>
      <c r="C47" s="92"/>
      <c r="D47" s="93"/>
      <c r="E47" s="92"/>
      <c r="F47" s="88" t="s">
        <v>95</v>
      </c>
      <c r="G47" s="89" t="s">
        <v>96</v>
      </c>
      <c r="H47" s="90">
        <f>'[1]SaisieDonneesTerrain'!E16</f>
        <v>0</v>
      </c>
      <c r="I47" s="9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8">
      <c r="A48" s="92"/>
      <c r="B48" s="92"/>
      <c r="C48" s="92"/>
      <c r="D48" s="93"/>
      <c r="E48" s="92"/>
      <c r="F48" s="88" t="s">
        <v>97</v>
      </c>
      <c r="G48" s="89" t="s">
        <v>98</v>
      </c>
      <c r="H48" s="90">
        <f>'[1]SaisieDonneesTerrain'!E17</f>
        <v>3</v>
      </c>
      <c r="I48" s="91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.8">
      <c r="A49" s="92"/>
      <c r="B49" s="92"/>
      <c r="C49" s="92"/>
      <c r="D49" s="93"/>
      <c r="E49" s="92"/>
      <c r="F49" s="88" t="s">
        <v>99</v>
      </c>
      <c r="G49" s="89" t="s">
        <v>100</v>
      </c>
      <c r="H49" s="90">
        <f>'[1]SaisieDonneesTerrain'!E18</f>
        <v>1</v>
      </c>
      <c r="I49" s="91" t="str">
        <f>'[1]SaisieDonneesTerrain'!F18</f>
        <v>M</v>
      </c>
      <c r="J49" s="3"/>
      <c r="K49" s="3"/>
      <c r="L49" s="3"/>
      <c r="M49" s="11"/>
      <c r="N49" s="11"/>
      <c r="O49" s="11"/>
      <c r="P49" s="11"/>
      <c r="Q49" s="11"/>
      <c r="R49" s="67"/>
      <c r="S49" s="67"/>
      <c r="T49" s="3"/>
      <c r="U49" s="3"/>
    </row>
    <row r="50" spans="1:21" ht="15.8">
      <c r="A50" s="92"/>
      <c r="B50" s="92"/>
      <c r="C50" s="92"/>
      <c r="D50" s="93"/>
      <c r="E50" s="92"/>
      <c r="F50" s="95" t="s">
        <v>101</v>
      </c>
      <c r="G50" s="96" t="s">
        <v>102</v>
      </c>
      <c r="H50" s="90">
        <f>'[1]SaisieDonneesTerrain'!E19</f>
        <v>2</v>
      </c>
      <c r="I50" s="91" t="str">
        <f>'[1]SaisieDonneesTerrain'!F19</f>
        <v>M</v>
      </c>
      <c r="J50" s="3"/>
      <c r="K50" s="3"/>
      <c r="L50" s="3"/>
      <c r="M50" s="11"/>
      <c r="N50" s="11"/>
      <c r="O50" s="11"/>
      <c r="P50" s="11"/>
      <c r="Q50" s="11"/>
      <c r="R50" s="67"/>
      <c r="S50" s="67"/>
      <c r="T50" s="3"/>
      <c r="U50" s="3"/>
    </row>
    <row r="51" spans="1:21" ht="17">
      <c r="A51" s="55"/>
      <c r="B51" s="55"/>
      <c r="C51" s="55"/>
      <c r="D51" s="55"/>
      <c r="E51" s="55"/>
      <c r="F51" s="97" t="s">
        <v>103</v>
      </c>
      <c r="G51" s="97"/>
      <c r="H51" s="98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7"/>
      <c r="S51" s="67"/>
      <c r="T51" s="3"/>
      <c r="U51" s="3"/>
    </row>
    <row r="52" spans="1:21" ht="17">
      <c r="A52" s="99" t="s">
        <v>104</v>
      </c>
      <c r="B52" s="99"/>
      <c r="C52" s="99"/>
      <c r="D52" s="99"/>
      <c r="E52" s="99"/>
      <c r="F52" s="56"/>
      <c r="G52" s="10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7"/>
      <c r="U52" s="67"/>
    </row>
    <row r="53" spans="1:21" ht="15.8">
      <c r="A53" s="11"/>
      <c r="B53" s="11"/>
      <c r="C53" s="11"/>
      <c r="D53" s="11"/>
      <c r="E53" s="11"/>
      <c r="F53" s="10"/>
      <c r="G53" s="10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7"/>
      <c r="U53" s="67"/>
    </row>
    <row r="54" spans="1:21" ht="15.8">
      <c r="A54" s="61" t="s">
        <v>62</v>
      </c>
      <c r="B54" s="62"/>
      <c r="C54" s="62"/>
      <c r="D54" s="62"/>
      <c r="E54" s="102"/>
      <c r="F54" s="103"/>
      <c r="G54" s="10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7"/>
      <c r="U54" s="67"/>
    </row>
    <row r="55" spans="1:21" ht="15.8">
      <c r="A55" s="17" t="s">
        <v>76</v>
      </c>
      <c r="B55" s="63" t="s">
        <v>105</v>
      </c>
      <c r="C55" s="63"/>
      <c r="D55" s="63"/>
      <c r="E55" s="63"/>
      <c r="F55" s="18"/>
      <c r="G55" s="104"/>
      <c r="H55" s="11"/>
      <c r="I55" s="11"/>
      <c r="J55" s="105"/>
      <c r="K55" s="11"/>
      <c r="L55" s="11"/>
      <c r="M55" s="11"/>
      <c r="N55" s="11"/>
      <c r="O55" s="11"/>
      <c r="P55" s="11"/>
      <c r="Q55" s="11"/>
      <c r="R55" s="11"/>
      <c r="S55" s="11"/>
      <c r="T55" s="67"/>
      <c r="U55" s="67"/>
    </row>
    <row r="56" spans="1:21" ht="15.8">
      <c r="A56" s="25" t="s">
        <v>106</v>
      </c>
      <c r="B56" s="16" t="s">
        <v>105</v>
      </c>
      <c r="C56" s="16"/>
      <c r="D56" s="16"/>
      <c r="E56" s="16"/>
      <c r="F56" s="26"/>
      <c r="G56" s="104"/>
      <c r="H56" s="61" t="s">
        <v>62</v>
      </c>
      <c r="I56" s="11"/>
      <c r="J56" s="105"/>
      <c r="K56" s="11"/>
      <c r="L56" s="11"/>
      <c r="M56" s="11"/>
      <c r="N56" s="11"/>
      <c r="O56" s="11"/>
      <c r="P56" s="11"/>
      <c r="Q56" s="11"/>
      <c r="R56" s="11"/>
      <c r="S56" s="11"/>
      <c r="T56" s="67"/>
      <c r="U56" s="67"/>
    </row>
    <row r="57" spans="1:21" ht="15.8">
      <c r="A57" s="25" t="s">
        <v>107</v>
      </c>
      <c r="B57" s="16" t="s">
        <v>108</v>
      </c>
      <c r="C57" s="16"/>
      <c r="D57" s="16"/>
      <c r="E57" s="16"/>
      <c r="F57" s="26"/>
      <c r="G57" s="104"/>
      <c r="H57" s="106" t="s">
        <v>109</v>
      </c>
      <c r="I57" s="106" t="s">
        <v>77</v>
      </c>
      <c r="J57" s="106" t="s">
        <v>110</v>
      </c>
      <c r="K57" s="11"/>
      <c r="L57" s="11"/>
      <c r="M57" s="11"/>
      <c r="N57" s="11"/>
      <c r="O57" s="11"/>
      <c r="P57" s="11"/>
      <c r="Q57" s="11"/>
      <c r="R57" s="11"/>
      <c r="S57" s="11"/>
      <c r="T57" s="67"/>
      <c r="U57" s="67"/>
    </row>
    <row r="58" spans="1:21" ht="15.8">
      <c r="A58" s="25" t="s">
        <v>111</v>
      </c>
      <c r="B58" s="16" t="s">
        <v>112</v>
      </c>
      <c r="C58" s="16"/>
      <c r="D58" s="16"/>
      <c r="E58" s="16"/>
      <c r="F58" s="26"/>
      <c r="G58" s="104"/>
      <c r="H58" s="107" t="s">
        <v>113</v>
      </c>
      <c r="I58" s="107" t="s">
        <v>114</v>
      </c>
      <c r="J58" s="107" t="s">
        <v>115</v>
      </c>
      <c r="K58" s="11"/>
      <c r="L58" s="11"/>
      <c r="M58" s="11"/>
      <c r="N58" s="11"/>
      <c r="O58" s="11"/>
      <c r="P58" s="11"/>
      <c r="Q58" s="11"/>
      <c r="R58" s="11"/>
      <c r="S58" s="11"/>
      <c r="T58" s="67"/>
      <c r="U58" s="67"/>
    </row>
    <row r="59" spans="1:21" ht="15.8">
      <c r="A59" s="25" t="s">
        <v>116</v>
      </c>
      <c r="B59" s="16" t="s">
        <v>117</v>
      </c>
      <c r="C59" s="16"/>
      <c r="D59" s="16"/>
      <c r="E59" s="16"/>
      <c r="F59" s="26"/>
      <c r="G59" s="104"/>
      <c r="H59" s="108" t="s">
        <v>118</v>
      </c>
      <c r="I59" s="108" t="s">
        <v>119</v>
      </c>
      <c r="J59" s="108" t="s">
        <v>120</v>
      </c>
      <c r="K59" s="11"/>
      <c r="L59" s="11"/>
      <c r="M59" s="11"/>
      <c r="N59" s="11"/>
      <c r="O59" s="11"/>
      <c r="P59" s="11"/>
      <c r="Q59" s="11"/>
      <c r="R59" s="11"/>
      <c r="S59" s="11"/>
      <c r="T59" s="67"/>
      <c r="U59" s="67"/>
    </row>
    <row r="60" spans="1:21" ht="15.8">
      <c r="A60" s="25" t="s">
        <v>121</v>
      </c>
      <c r="B60" s="16" t="s">
        <v>122</v>
      </c>
      <c r="C60" s="16"/>
      <c r="D60" s="16"/>
      <c r="E60" s="16"/>
      <c r="F60" s="26"/>
      <c r="G60" s="104"/>
      <c r="H60" s="108" t="s">
        <v>123</v>
      </c>
      <c r="I60" s="108" t="s">
        <v>124</v>
      </c>
      <c r="J60" s="108" t="s">
        <v>125</v>
      </c>
      <c r="K60" s="11"/>
      <c r="L60" s="11"/>
      <c r="M60" s="11"/>
      <c r="N60" s="11"/>
      <c r="O60" s="11"/>
      <c r="P60" s="11"/>
      <c r="Q60" s="11"/>
      <c r="R60" s="11"/>
      <c r="S60" s="11"/>
      <c r="T60" s="67"/>
      <c r="U60" s="67"/>
    </row>
    <row r="61" spans="1:21" ht="15.8">
      <c r="A61" s="25" t="s">
        <v>126</v>
      </c>
      <c r="B61" s="16" t="s">
        <v>127</v>
      </c>
      <c r="C61" s="16"/>
      <c r="D61" s="16"/>
      <c r="E61" s="16"/>
      <c r="F61" s="26"/>
      <c r="G61" s="109"/>
      <c r="H61" s="110" t="s">
        <v>128</v>
      </c>
      <c r="I61" s="110" t="s">
        <v>129</v>
      </c>
      <c r="J61" s="110" t="s">
        <v>130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.8">
      <c r="A62" s="35" t="s">
        <v>131</v>
      </c>
      <c r="B62" s="72" t="s">
        <v>132</v>
      </c>
      <c r="C62" s="111"/>
      <c r="D62" s="111"/>
      <c r="E62" s="72"/>
      <c r="F62" s="36"/>
      <c r="G62" s="109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7"/>
      <c r="U62" s="67"/>
    </row>
    <row r="63" spans="1:21" ht="15.8">
      <c r="A63" s="11"/>
      <c r="B63" s="11"/>
      <c r="C63" s="11"/>
      <c r="D63" s="11"/>
      <c r="E63" s="112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67"/>
    </row>
    <row r="64" spans="1:21" ht="15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7"/>
      <c r="U64" s="67"/>
    </row>
    <row r="65" spans="1:21" ht="15.8">
      <c r="A65" s="40" t="s">
        <v>57</v>
      </c>
      <c r="B65" s="40" t="s">
        <v>21</v>
      </c>
      <c r="C65" s="40" t="s">
        <v>133</v>
      </c>
      <c r="D65" s="40" t="s">
        <v>76</v>
      </c>
      <c r="E65" s="40" t="s">
        <v>106</v>
      </c>
      <c r="F65" s="40" t="s">
        <v>107</v>
      </c>
      <c r="G65" s="40" t="s">
        <v>111</v>
      </c>
      <c r="H65" s="40" t="s">
        <v>134</v>
      </c>
      <c r="I65" s="40" t="s">
        <v>121</v>
      </c>
      <c r="J65" s="40" t="s">
        <v>126</v>
      </c>
      <c r="K65" s="40" t="s">
        <v>131</v>
      </c>
      <c r="L65" s="11"/>
      <c r="M65" s="11"/>
      <c r="N65" s="11"/>
      <c r="O65" s="11"/>
      <c r="P65" s="11"/>
      <c r="Q65" s="11"/>
      <c r="R65" s="11"/>
      <c r="S65" s="11"/>
      <c r="T65" s="67"/>
      <c r="U65" s="67"/>
    </row>
    <row r="66" spans="1:21" ht="15.8">
      <c r="A66" s="38" t="str">
        <f>B23</f>
        <v>06123700</v>
      </c>
      <c r="B66" s="113">
        <f>D26</f>
        <v>44040</v>
      </c>
      <c r="C66" s="114" t="s">
        <v>135</v>
      </c>
      <c r="D66" s="115" t="str">
        <f>'[1]SaisieDonneesTerrain'!BD8</f>
        <v>S2</v>
      </c>
      <c r="E66" s="116" t="str">
        <f>'[1]SaisieDonneesTerrain'!BD22</f>
        <v>N5</v>
      </c>
      <c r="F66" s="115" t="s">
        <v>136</v>
      </c>
      <c r="G66" s="117" t="s">
        <v>137</v>
      </c>
      <c r="H66" s="117"/>
      <c r="I66" s="117"/>
      <c r="J66" s="117"/>
      <c r="K66" s="117"/>
      <c r="L66" s="11"/>
      <c r="M66" s="11"/>
      <c r="N66" s="11"/>
      <c r="O66" s="11"/>
      <c r="P66" s="11"/>
      <c r="Q66" s="11"/>
      <c r="R66" s="11"/>
      <c r="S66" s="11"/>
      <c r="T66" s="67"/>
      <c r="U66" s="67"/>
    </row>
    <row r="67" spans="1:21" ht="15.8">
      <c r="A67" s="118" t="str">
        <f>+A$66</f>
        <v>06123700</v>
      </c>
      <c r="B67" s="119">
        <f>+B$66</f>
        <v>44040</v>
      </c>
      <c r="C67" s="114" t="s">
        <v>138</v>
      </c>
      <c r="D67" s="115" t="str">
        <f>'[1]SaisieDonneesTerrain'!BD9</f>
        <v>S3</v>
      </c>
      <c r="E67" s="116" t="str">
        <f>'[1]SaisieDonneesTerrain'!BD23</f>
        <v>N3</v>
      </c>
      <c r="F67" s="115" t="s">
        <v>136</v>
      </c>
      <c r="G67" s="120" t="s">
        <v>139</v>
      </c>
      <c r="H67" s="117"/>
      <c r="I67" s="117"/>
      <c r="J67" s="120"/>
      <c r="K67" s="117"/>
      <c r="L67" s="11"/>
      <c r="M67" s="11"/>
      <c r="N67" s="11"/>
      <c r="O67" s="11"/>
      <c r="P67" s="11"/>
      <c r="Q67" s="11"/>
      <c r="R67" s="11"/>
      <c r="S67" s="11"/>
      <c r="T67" s="67"/>
      <c r="U67" s="67"/>
    </row>
    <row r="68" spans="1:21" ht="15.8">
      <c r="A68" s="118" t="str">
        <f>+A$66</f>
        <v>06123700</v>
      </c>
      <c r="B68" s="119">
        <f>+B$66</f>
        <v>44040</v>
      </c>
      <c r="C68" s="114" t="s">
        <v>140</v>
      </c>
      <c r="D68" s="115" t="str">
        <f>'[1]SaisieDonneesTerrain'!BD10</f>
        <v>S28</v>
      </c>
      <c r="E68" s="116" t="str">
        <f>'[1]SaisieDonneesTerrain'!BD24</f>
        <v>N3</v>
      </c>
      <c r="F68" s="115" t="s">
        <v>136</v>
      </c>
      <c r="G68" s="120" t="s">
        <v>137</v>
      </c>
      <c r="H68" s="117"/>
      <c r="I68" s="117"/>
      <c r="J68" s="120"/>
      <c r="K68" s="117"/>
      <c r="L68" s="11"/>
      <c r="M68" s="11"/>
      <c r="N68" s="11"/>
      <c r="O68" s="11"/>
      <c r="P68" s="11"/>
      <c r="Q68" s="11"/>
      <c r="R68" s="11"/>
      <c r="S68" s="11"/>
      <c r="T68" s="67"/>
      <c r="U68" s="67"/>
    </row>
    <row r="69" spans="1:21" ht="15.8">
      <c r="A69" s="118" t="str">
        <f>+A$66</f>
        <v>06123700</v>
      </c>
      <c r="B69" s="119">
        <f>+B$66</f>
        <v>44040</v>
      </c>
      <c r="C69" s="114" t="s">
        <v>141</v>
      </c>
      <c r="D69" s="115" t="str">
        <f>'[1]SaisieDonneesTerrain'!BD11</f>
        <v>S30</v>
      </c>
      <c r="E69" s="116" t="str">
        <f>'[1]SaisieDonneesTerrain'!BD25</f>
        <v>N6</v>
      </c>
      <c r="F69" s="115" t="s">
        <v>136</v>
      </c>
      <c r="G69" s="120" t="s">
        <v>142</v>
      </c>
      <c r="H69" s="117"/>
      <c r="I69" s="117"/>
      <c r="J69" s="120"/>
      <c r="K69" s="117"/>
      <c r="L69" s="11"/>
      <c r="M69" s="11"/>
      <c r="N69" s="11"/>
      <c r="O69" s="11"/>
      <c r="P69" s="11"/>
      <c r="Q69" s="11"/>
      <c r="R69" s="11"/>
      <c r="S69" s="11"/>
      <c r="T69" s="67"/>
      <c r="U69" s="67"/>
    </row>
    <row r="70" spans="1:21" ht="15.8">
      <c r="A70" s="118" t="str">
        <f>+A$66</f>
        <v>06123700</v>
      </c>
      <c r="B70" s="119">
        <f>+B$66</f>
        <v>44040</v>
      </c>
      <c r="C70" s="114" t="s">
        <v>143</v>
      </c>
      <c r="D70" s="115" t="str">
        <f>'[1]SaisieDonneesTerrain'!BD12</f>
        <v>S1</v>
      </c>
      <c r="E70" s="116" t="str">
        <f>'[1]SaisieDonneesTerrain'!BD26</f>
        <v>N6</v>
      </c>
      <c r="F70" s="115" t="s">
        <v>144</v>
      </c>
      <c r="G70" s="120" t="s">
        <v>145</v>
      </c>
      <c r="H70" s="117"/>
      <c r="I70" s="117"/>
      <c r="J70" s="120"/>
      <c r="K70" s="117"/>
      <c r="L70" s="11"/>
      <c r="M70" s="11"/>
      <c r="N70" s="11"/>
      <c r="O70" s="11"/>
      <c r="P70" s="11"/>
      <c r="Q70" s="11"/>
      <c r="R70" s="11"/>
      <c r="S70" s="11"/>
      <c r="T70" s="67"/>
      <c r="U70" s="67"/>
    </row>
    <row r="71" spans="1:21" ht="15.8">
      <c r="A71" s="118" t="str">
        <f>+A$66</f>
        <v>06123700</v>
      </c>
      <c r="B71" s="119">
        <f>+B$66</f>
        <v>44040</v>
      </c>
      <c r="C71" s="114" t="s">
        <v>146</v>
      </c>
      <c r="D71" s="115" t="str">
        <f>'[1]SaisieDonneesTerrain'!BD13</f>
        <v>S24</v>
      </c>
      <c r="E71" s="116" t="str">
        <f>'[1]SaisieDonneesTerrain'!BD27</f>
        <v>N5</v>
      </c>
      <c r="F71" s="115" t="s">
        <v>144</v>
      </c>
      <c r="G71" s="120" t="s">
        <v>147</v>
      </c>
      <c r="H71" s="117"/>
      <c r="I71" s="117"/>
      <c r="J71" s="120"/>
      <c r="K71" s="117"/>
      <c r="L71" s="11"/>
      <c r="M71" s="11"/>
      <c r="N71" s="11"/>
      <c r="O71" s="11"/>
      <c r="P71" s="11"/>
      <c r="Q71" s="11"/>
      <c r="R71" s="11"/>
      <c r="S71" s="11"/>
      <c r="T71" s="67"/>
      <c r="U71" s="67"/>
    </row>
    <row r="72" spans="1:21" ht="15.8">
      <c r="A72" s="118" t="str">
        <f>+A$66</f>
        <v>06123700</v>
      </c>
      <c r="B72" s="119">
        <f>+B$66</f>
        <v>44040</v>
      </c>
      <c r="C72" s="114" t="s">
        <v>148</v>
      </c>
      <c r="D72" s="115" t="str">
        <f>'[1]SaisieDonneesTerrain'!BD14</f>
        <v>S24</v>
      </c>
      <c r="E72" s="116" t="str">
        <f>'[1]SaisieDonneesTerrain'!BD28</f>
        <v>N6</v>
      </c>
      <c r="F72" s="115" t="s">
        <v>144</v>
      </c>
      <c r="G72" s="120" t="s">
        <v>137</v>
      </c>
      <c r="H72" s="117"/>
      <c r="I72" s="117"/>
      <c r="J72" s="120"/>
      <c r="K72" s="117"/>
      <c r="L72" s="11"/>
      <c r="M72" s="11"/>
      <c r="N72" s="11"/>
      <c r="O72" s="11"/>
      <c r="P72" s="11"/>
      <c r="Q72" s="11"/>
      <c r="R72" s="11"/>
      <c r="S72" s="11"/>
      <c r="T72" s="67"/>
      <c r="U72" s="67"/>
    </row>
    <row r="73" spans="1:21" ht="15.8">
      <c r="A73" s="118" t="str">
        <f>+A$66</f>
        <v>06123700</v>
      </c>
      <c r="B73" s="119">
        <f>+B$66</f>
        <v>44040</v>
      </c>
      <c r="C73" s="114" t="s">
        <v>149</v>
      </c>
      <c r="D73" s="115" t="str">
        <f>'[1]SaisieDonneesTerrain'!BD15</f>
        <v>S24</v>
      </c>
      <c r="E73" s="116" t="str">
        <f>'[1]SaisieDonneesTerrain'!BD29</f>
        <v>N3</v>
      </c>
      <c r="F73" s="115" t="s">
        <v>144</v>
      </c>
      <c r="G73" s="120" t="s">
        <v>137</v>
      </c>
      <c r="H73" s="117"/>
      <c r="I73" s="117"/>
      <c r="J73" s="120"/>
      <c r="K73" s="117"/>
      <c r="L73" s="11"/>
      <c r="M73" s="11"/>
      <c r="N73" s="11"/>
      <c r="O73" s="11"/>
      <c r="P73" s="11"/>
      <c r="Q73" s="11"/>
      <c r="R73" s="11"/>
      <c r="S73" s="11"/>
      <c r="T73" s="67"/>
      <c r="U73" s="67"/>
    </row>
    <row r="74" spans="1:21" ht="15.8">
      <c r="A74" s="118" t="str">
        <f>+A$66</f>
        <v>06123700</v>
      </c>
      <c r="B74" s="119">
        <f>+B$66</f>
        <v>44040</v>
      </c>
      <c r="C74" s="114" t="s">
        <v>150</v>
      </c>
      <c r="D74" s="115" t="str">
        <f>'[1]SaisieDonneesTerrain'!BD16</f>
        <v>S24</v>
      </c>
      <c r="E74" s="116" t="str">
        <f>'[1]SaisieDonneesTerrain'!BD30</f>
        <v>N5</v>
      </c>
      <c r="F74" s="115" t="s">
        <v>151</v>
      </c>
      <c r="G74" s="120" t="s">
        <v>139</v>
      </c>
      <c r="H74" s="117"/>
      <c r="I74" s="117"/>
      <c r="J74" s="120"/>
      <c r="K74" s="117"/>
      <c r="L74" s="11"/>
      <c r="M74" s="11"/>
      <c r="N74" s="11"/>
      <c r="O74" s="11"/>
      <c r="P74" s="11"/>
      <c r="Q74" s="11"/>
      <c r="R74" s="11"/>
      <c r="S74" s="11"/>
      <c r="T74" s="67"/>
      <c r="U74" s="67"/>
    </row>
    <row r="75" spans="1:21" ht="13.8">
      <c r="A75" s="118" t="str">
        <f>+A$66</f>
        <v>06123700</v>
      </c>
      <c r="B75" s="119">
        <f>+B$66</f>
        <v>44040</v>
      </c>
      <c r="C75" s="114" t="s">
        <v>152</v>
      </c>
      <c r="D75" s="115" t="str">
        <f>'[1]SaisieDonneesTerrain'!BD17</f>
        <v>S24</v>
      </c>
      <c r="E75" s="116" t="str">
        <f>'[1]SaisieDonneesTerrain'!BD31</f>
        <v>N6</v>
      </c>
      <c r="F75" s="115" t="s">
        <v>151</v>
      </c>
      <c r="G75" s="120" t="s">
        <v>153</v>
      </c>
      <c r="H75" s="117"/>
      <c r="I75" s="117"/>
      <c r="J75" s="120"/>
      <c r="K75" s="117"/>
      <c r="L75" s="11"/>
      <c r="M75" s="11"/>
      <c r="N75" s="11"/>
      <c r="O75" s="11"/>
      <c r="P75" s="11"/>
      <c r="Q75" s="11"/>
      <c r="R75" s="11"/>
      <c r="S75" s="11"/>
      <c r="T75" s="67"/>
      <c r="U75" s="67"/>
    </row>
    <row r="76" spans="1:21" ht="15.8">
      <c r="A76" s="118" t="str">
        <f>+A$66</f>
        <v>06123700</v>
      </c>
      <c r="B76" s="119">
        <f>+B$66</f>
        <v>44040</v>
      </c>
      <c r="C76" s="114" t="s">
        <v>154</v>
      </c>
      <c r="D76" s="115" t="str">
        <f>'[1]SaisieDonneesTerrain'!BD18</f>
        <v>S24</v>
      </c>
      <c r="E76" s="116" t="str">
        <f>'[1]SaisieDonneesTerrain'!BD32</f>
        <v>N3</v>
      </c>
      <c r="F76" s="115" t="s">
        <v>151</v>
      </c>
      <c r="G76" s="120" t="s">
        <v>147</v>
      </c>
      <c r="H76" s="117"/>
      <c r="I76" s="117"/>
      <c r="J76" s="120"/>
      <c r="K76" s="117"/>
      <c r="L76" s="11"/>
      <c r="M76" s="11"/>
      <c r="N76" s="11"/>
      <c r="O76" s="11"/>
      <c r="P76" s="11"/>
      <c r="Q76" s="11"/>
      <c r="R76" s="11"/>
      <c r="S76" s="11"/>
      <c r="T76" s="67"/>
      <c r="U76" s="67"/>
    </row>
    <row r="77" spans="1:21" ht="15.8">
      <c r="A77" s="118" t="str">
        <f>+A$66</f>
        <v>06123700</v>
      </c>
      <c r="B77" s="119">
        <f>+B$66</f>
        <v>44040</v>
      </c>
      <c r="C77" s="114" t="s">
        <v>155</v>
      </c>
      <c r="D77" s="115" t="str">
        <f>'[1]SaisieDonneesTerrain'!BD19</f>
        <v>S24</v>
      </c>
      <c r="E77" s="116" t="str">
        <f>'[1]SaisieDonneesTerrain'!BD33</f>
        <v>N5</v>
      </c>
      <c r="F77" s="115" t="s">
        <v>151</v>
      </c>
      <c r="G77" s="120" t="s">
        <v>139</v>
      </c>
      <c r="H77" s="117"/>
      <c r="I77" s="117"/>
      <c r="J77" s="120"/>
      <c r="K77" s="117"/>
      <c r="L77" s="11"/>
      <c r="M77" s="11"/>
      <c r="N77" s="11"/>
      <c r="O77" s="11"/>
      <c r="P77" s="11"/>
      <c r="Q77" s="11"/>
      <c r="R77" s="11"/>
      <c r="S77" s="11"/>
      <c r="T77" s="67"/>
      <c r="U77" s="67"/>
    </row>
    <row r="78" spans="1:21" ht="15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1"/>
      <c r="M78" s="11"/>
      <c r="N78" s="11"/>
      <c r="O78" s="11"/>
      <c r="P78" s="11"/>
      <c r="Q78" s="11"/>
      <c r="R78" s="11"/>
      <c r="S78" s="11"/>
      <c r="T78" s="67"/>
      <c r="U78" s="67"/>
    </row>
    <row r="79" spans="1:21" ht="17">
      <c r="A79" s="64" t="s">
        <v>156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7"/>
      <c r="U79" s="67"/>
    </row>
    <row r="80" spans="1:21" ht="15.8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7"/>
      <c r="U80" s="67"/>
    </row>
    <row r="81" spans="1:21" ht="15.8">
      <c r="A81" s="68" t="s">
        <v>2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7"/>
      <c r="U81" s="67"/>
    </row>
    <row r="82" spans="1:21" ht="15.8">
      <c r="A82" s="17" t="s">
        <v>157</v>
      </c>
      <c r="B82" s="63" t="s">
        <v>158</v>
      </c>
      <c r="C82" s="123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7"/>
      <c r="U82" s="67"/>
    </row>
    <row r="83" spans="1:21" ht="15.8">
      <c r="A83" s="25" t="s">
        <v>159</v>
      </c>
      <c r="B83" s="68" t="s">
        <v>160</v>
      </c>
      <c r="C83" s="124"/>
      <c r="D83" s="26"/>
      <c r="E83" s="9"/>
      <c r="F83" s="67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7"/>
      <c r="U83" s="67"/>
    </row>
    <row r="84" spans="1:21" ht="15.8">
      <c r="A84" s="35" t="s">
        <v>161</v>
      </c>
      <c r="B84" s="72" t="s">
        <v>162</v>
      </c>
      <c r="C84" s="111"/>
      <c r="D84" s="36"/>
      <c r="E84" s="9"/>
      <c r="F84" s="67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7"/>
      <c r="U84" s="67"/>
    </row>
    <row r="85" spans="1:21" ht="15.8">
      <c r="A85" s="3"/>
      <c r="B85" s="3"/>
      <c r="C85" s="3"/>
      <c r="D85" s="3"/>
      <c r="E85" s="3"/>
      <c r="F85" s="67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7"/>
      <c r="U85" s="67"/>
    </row>
    <row r="86" spans="1:21" ht="262">
      <c r="A86" s="76"/>
      <c r="B86" s="76"/>
      <c r="C86" s="38" t="s">
        <v>55</v>
      </c>
      <c r="D86" s="37" t="s">
        <v>163</v>
      </c>
      <c r="E86" s="125" t="s">
        <v>164</v>
      </c>
      <c r="F86" s="78"/>
      <c r="G86" s="78"/>
      <c r="H86" s="126" t="s">
        <v>165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5.8">
      <c r="A87" s="81" t="s">
        <v>57</v>
      </c>
      <c r="B87" s="81" t="s">
        <v>21</v>
      </c>
      <c r="C87" s="128" t="s">
        <v>157</v>
      </c>
      <c r="D87" s="129" t="s">
        <v>159</v>
      </c>
      <c r="E87" s="128" t="s">
        <v>166</v>
      </c>
      <c r="F87" s="128" t="s">
        <v>167</v>
      </c>
      <c r="G87" s="128" t="s">
        <v>168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3.8">
      <c r="A88" s="131" t="str">
        <f>B23</f>
        <v>06123700</v>
      </c>
      <c r="B88" s="132">
        <f>D26</f>
        <v>44040</v>
      </c>
      <c r="C88" s="133" t="s">
        <v>169</v>
      </c>
      <c r="D88" s="133">
        <v>69</v>
      </c>
      <c r="E88" s="133">
        <v>41</v>
      </c>
      <c r="F88" s="133">
        <v>50</v>
      </c>
      <c r="G88" s="133">
        <v>4</v>
      </c>
      <c r="H88" s="133">
        <v>6</v>
      </c>
      <c r="I88" s="133">
        <v>33</v>
      </c>
      <c r="J88" s="133"/>
      <c r="K88" s="133">
        <v>2</v>
      </c>
      <c r="L88" s="133"/>
      <c r="M88" s="133">
        <v>6</v>
      </c>
      <c r="N88" s="133">
        <v>29</v>
      </c>
      <c r="O88" s="133">
        <v>15</v>
      </c>
      <c r="P88" s="133">
        <v>1</v>
      </c>
      <c r="Q88" s="133"/>
      <c r="R88" s="133">
        <v>2</v>
      </c>
      <c r="S88" s="133">
        <v>1</v>
      </c>
      <c r="T88" s="67"/>
      <c r="U88" s="67"/>
    </row>
    <row r="89" spans="1:21" ht="13.8">
      <c r="A89" s="118" t="str">
        <f>+A$88</f>
        <v>06123700</v>
      </c>
      <c r="B89" s="119">
        <f>+B$88</f>
        <v>44040</v>
      </c>
      <c r="C89" s="133" t="s">
        <v>170</v>
      </c>
      <c r="D89" s="133">
        <v>189</v>
      </c>
      <c r="E89" s="133">
        <v>1</v>
      </c>
      <c r="F89" s="133">
        <v>2</v>
      </c>
      <c r="G89" s="133">
        <v>1</v>
      </c>
      <c r="H89" s="133">
        <v>1</v>
      </c>
      <c r="I89" s="133"/>
      <c r="J89" s="133"/>
      <c r="K89" s="133"/>
      <c r="L89" s="133"/>
      <c r="M89" s="133">
        <v>1</v>
      </c>
      <c r="N89" s="133"/>
      <c r="O89" s="133">
        <v>1</v>
      </c>
      <c r="P89" s="133">
        <v>1</v>
      </c>
      <c r="Q89" s="133"/>
      <c r="R89" s="133"/>
      <c r="S89" s="133"/>
      <c r="T89" s="67"/>
      <c r="U89" s="67"/>
    </row>
    <row r="90" spans="1:21" ht="13.8">
      <c r="A90" s="118" t="str">
        <f>+A$88</f>
        <v>06123700</v>
      </c>
      <c r="B90" s="119">
        <f>+B$88</f>
        <v>44040</v>
      </c>
      <c r="C90" s="133" t="s">
        <v>171</v>
      </c>
      <c r="D90" s="133">
        <v>191</v>
      </c>
      <c r="E90" s="133">
        <v>2</v>
      </c>
      <c r="F90" s="133">
        <v>10</v>
      </c>
      <c r="G90" s="133">
        <v>11</v>
      </c>
      <c r="H90" s="133">
        <v>1</v>
      </c>
      <c r="I90" s="133"/>
      <c r="J90" s="133"/>
      <c r="K90" s="133">
        <v>1</v>
      </c>
      <c r="L90" s="133"/>
      <c r="M90" s="133"/>
      <c r="N90" s="133">
        <v>9</v>
      </c>
      <c r="O90" s="133">
        <v>1</v>
      </c>
      <c r="P90" s="133">
        <v>2</v>
      </c>
      <c r="Q90" s="133"/>
      <c r="R90" s="133">
        <v>8</v>
      </c>
      <c r="S90" s="133">
        <v>1</v>
      </c>
      <c r="T90" s="67"/>
      <c r="U90" s="67"/>
    </row>
    <row r="91" spans="1:21" ht="13.8">
      <c r="A91" s="118" t="str">
        <f>+A$88</f>
        <v>06123700</v>
      </c>
      <c r="B91" s="119">
        <f>+B$88</f>
        <v>44040</v>
      </c>
      <c r="C91" s="133" t="s">
        <v>172</v>
      </c>
      <c r="D91" s="133">
        <v>292</v>
      </c>
      <c r="E91" s="133">
        <v>4</v>
      </c>
      <c r="F91" s="133">
        <v>2</v>
      </c>
      <c r="G91" s="133">
        <v>0</v>
      </c>
      <c r="H91" s="133">
        <v>3</v>
      </c>
      <c r="I91" s="133">
        <v>1</v>
      </c>
      <c r="J91" s="133"/>
      <c r="K91" s="133"/>
      <c r="L91" s="133"/>
      <c r="M91" s="133"/>
      <c r="N91" s="133">
        <v>1</v>
      </c>
      <c r="O91" s="133">
        <v>1</v>
      </c>
      <c r="P91" s="133"/>
      <c r="Q91" s="133"/>
      <c r="R91" s="133"/>
      <c r="S91" s="133"/>
      <c r="T91" s="67"/>
      <c r="U91" s="67"/>
    </row>
    <row r="92" spans="1:21" ht="13.8">
      <c r="A92" s="118" t="str">
        <f>+A$88</f>
        <v>06123700</v>
      </c>
      <c r="B92" s="119">
        <f>+B$88</f>
        <v>44040</v>
      </c>
      <c r="C92" s="133" t="s">
        <v>173</v>
      </c>
      <c r="D92" s="133">
        <v>212</v>
      </c>
      <c r="E92" s="133">
        <v>0</v>
      </c>
      <c r="F92" s="133">
        <v>0</v>
      </c>
      <c r="G92" s="133">
        <v>1</v>
      </c>
      <c r="H92" s="133"/>
      <c r="I92" s="133"/>
      <c r="J92" s="133"/>
      <c r="K92" s="133"/>
      <c r="L92" s="133"/>
      <c r="M92" s="133"/>
      <c r="N92" s="133"/>
      <c r="O92" s="133"/>
      <c r="P92" s="133">
        <v>1</v>
      </c>
      <c r="Q92" s="133"/>
      <c r="R92" s="133"/>
      <c r="S92" s="133"/>
      <c r="T92" s="67"/>
      <c r="U92" s="67"/>
    </row>
    <row r="93" spans="1:21" ht="13.8">
      <c r="A93" s="118" t="str">
        <f>+A$88</f>
        <v>06123700</v>
      </c>
      <c r="B93" s="119">
        <f>+B$88</f>
        <v>44040</v>
      </c>
      <c r="C93" s="133" t="s">
        <v>174</v>
      </c>
      <c r="D93" s="133">
        <v>200</v>
      </c>
      <c r="E93" s="133">
        <v>24</v>
      </c>
      <c r="F93" s="133">
        <v>8</v>
      </c>
      <c r="G93" s="133">
        <v>3</v>
      </c>
      <c r="H93" s="133">
        <v>22</v>
      </c>
      <c r="I93" s="133"/>
      <c r="J93" s="133">
        <v>2</v>
      </c>
      <c r="K93" s="133"/>
      <c r="L93" s="133"/>
      <c r="M93" s="133"/>
      <c r="N93" s="133">
        <v>1</v>
      </c>
      <c r="O93" s="133">
        <v>7</v>
      </c>
      <c r="P93" s="133"/>
      <c r="Q93" s="133">
        <v>2</v>
      </c>
      <c r="R93" s="133"/>
      <c r="S93" s="133">
        <v>1</v>
      </c>
      <c r="T93" s="67"/>
      <c r="U93" s="67"/>
    </row>
    <row r="94" spans="1:21" ht="13.8">
      <c r="A94" s="118" t="str">
        <f>+A$88</f>
        <v>06123700</v>
      </c>
      <c r="B94" s="119">
        <f>+B$88</f>
        <v>44040</v>
      </c>
      <c r="C94" s="133" t="s">
        <v>175</v>
      </c>
      <c r="D94" s="133">
        <v>305</v>
      </c>
      <c r="E94" s="133">
        <v>16</v>
      </c>
      <c r="F94" s="133">
        <v>4</v>
      </c>
      <c r="G94" s="133">
        <v>1</v>
      </c>
      <c r="H94" s="133">
        <v>13</v>
      </c>
      <c r="I94" s="133">
        <v>2</v>
      </c>
      <c r="J94" s="133">
        <v>1</v>
      </c>
      <c r="K94" s="133"/>
      <c r="L94" s="133"/>
      <c r="M94" s="133">
        <v>2</v>
      </c>
      <c r="N94" s="133"/>
      <c r="O94" s="133">
        <v>2</v>
      </c>
      <c r="P94" s="133">
        <v>1</v>
      </c>
      <c r="Q94" s="133"/>
      <c r="R94" s="133"/>
      <c r="S94" s="133"/>
      <c r="T94" s="67"/>
      <c r="U94" s="67"/>
    </row>
    <row r="95" spans="1:21" ht="13.8">
      <c r="A95" s="118" t="str">
        <f>+A$88</f>
        <v>06123700</v>
      </c>
      <c r="B95" s="119">
        <f>+B$88</f>
        <v>44040</v>
      </c>
      <c r="C95" s="133" t="s">
        <v>176</v>
      </c>
      <c r="D95" s="133">
        <v>339</v>
      </c>
      <c r="E95" s="133">
        <v>14</v>
      </c>
      <c r="F95" s="133">
        <v>6</v>
      </c>
      <c r="G95" s="133">
        <v>4</v>
      </c>
      <c r="H95" s="133">
        <v>3</v>
      </c>
      <c r="I95" s="133">
        <v>11</v>
      </c>
      <c r="J95" s="133"/>
      <c r="K95" s="133"/>
      <c r="L95" s="133"/>
      <c r="M95" s="133">
        <v>2</v>
      </c>
      <c r="N95" s="133">
        <v>3</v>
      </c>
      <c r="O95" s="133">
        <v>1</v>
      </c>
      <c r="P95" s="133"/>
      <c r="Q95" s="133"/>
      <c r="R95" s="133">
        <v>4</v>
      </c>
      <c r="S95" s="133"/>
      <c r="T95" s="67"/>
      <c r="U95" s="67"/>
    </row>
    <row r="96" spans="1:21" ht="13.8">
      <c r="A96" s="118" t="str">
        <f>+A$88</f>
        <v>06123700</v>
      </c>
      <c r="B96" s="119">
        <f>+B$88</f>
        <v>44040</v>
      </c>
      <c r="C96" s="133" t="s">
        <v>177</v>
      </c>
      <c r="D96" s="133">
        <v>223</v>
      </c>
      <c r="E96" s="133">
        <v>1</v>
      </c>
      <c r="F96" s="133">
        <v>0</v>
      </c>
      <c r="G96" s="133">
        <v>0</v>
      </c>
      <c r="H96" s="133"/>
      <c r="I96" s="133">
        <v>1</v>
      </c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67"/>
      <c r="U96" s="67"/>
    </row>
    <row r="97" spans="1:21" ht="13.8">
      <c r="A97" s="118" t="str">
        <f>+A$88</f>
        <v>06123700</v>
      </c>
      <c r="B97" s="119">
        <f>+B$88</f>
        <v>44040</v>
      </c>
      <c r="C97" s="133" t="s">
        <v>178</v>
      </c>
      <c r="D97" s="133">
        <v>241</v>
      </c>
      <c r="E97" s="133">
        <v>1</v>
      </c>
      <c r="F97" s="133">
        <v>0</v>
      </c>
      <c r="G97" s="133">
        <v>0</v>
      </c>
      <c r="H97" s="133"/>
      <c r="I97" s="133"/>
      <c r="J97" s="133">
        <v>1</v>
      </c>
      <c r="K97" s="133"/>
      <c r="L97" s="133"/>
      <c r="M97" s="133"/>
      <c r="N97" s="133"/>
      <c r="O97" s="133"/>
      <c r="P97" s="133"/>
      <c r="Q97" s="133"/>
      <c r="R97" s="133"/>
      <c r="S97" s="133"/>
      <c r="T97" s="67"/>
      <c r="U97" s="67"/>
    </row>
    <row r="98" spans="1:21" ht="13.8">
      <c r="A98" s="118" t="str">
        <f>+A$88</f>
        <v>06123700</v>
      </c>
      <c r="B98" s="119">
        <f>+B$88</f>
        <v>44040</v>
      </c>
      <c r="C98" s="133" t="s">
        <v>179</v>
      </c>
      <c r="D98" s="133">
        <v>245</v>
      </c>
      <c r="E98" s="133">
        <v>12</v>
      </c>
      <c r="F98" s="133">
        <v>81</v>
      </c>
      <c r="G98" s="133">
        <v>64</v>
      </c>
      <c r="H98" s="133"/>
      <c r="I98" s="133"/>
      <c r="J98" s="133">
        <v>1</v>
      </c>
      <c r="K98" s="133">
        <v>11</v>
      </c>
      <c r="L98" s="133">
        <v>1</v>
      </c>
      <c r="M98" s="133">
        <v>18</v>
      </c>
      <c r="N98" s="133">
        <v>17</v>
      </c>
      <c r="O98" s="133">
        <v>45</v>
      </c>
      <c r="P98" s="133">
        <v>17</v>
      </c>
      <c r="Q98" s="133">
        <v>12</v>
      </c>
      <c r="R98" s="133">
        <v>26</v>
      </c>
      <c r="S98" s="133">
        <v>9</v>
      </c>
      <c r="T98" s="67"/>
      <c r="U98" s="67"/>
    </row>
    <row r="99" spans="1:21" ht="13.8">
      <c r="A99" s="118" t="str">
        <f>+A$88</f>
        <v>06123700</v>
      </c>
      <c r="B99" s="119">
        <f>+B$88</f>
        <v>44040</v>
      </c>
      <c r="C99" s="133" t="s">
        <v>180</v>
      </c>
      <c r="D99" s="133">
        <v>183</v>
      </c>
      <c r="E99" s="133">
        <v>22</v>
      </c>
      <c r="F99" s="133">
        <v>32</v>
      </c>
      <c r="G99" s="133">
        <v>29</v>
      </c>
      <c r="H99" s="133">
        <v>9</v>
      </c>
      <c r="I99" s="133"/>
      <c r="J99" s="133">
        <v>1</v>
      </c>
      <c r="K99" s="133">
        <v>12</v>
      </c>
      <c r="L99" s="133">
        <v>6</v>
      </c>
      <c r="M99" s="133">
        <v>11</v>
      </c>
      <c r="N99" s="133">
        <v>6</v>
      </c>
      <c r="O99" s="133">
        <v>9</v>
      </c>
      <c r="P99" s="133">
        <v>12</v>
      </c>
      <c r="Q99" s="133">
        <v>10</v>
      </c>
      <c r="R99" s="133">
        <v>4</v>
      </c>
      <c r="S99" s="133">
        <v>3</v>
      </c>
      <c r="T99" s="67"/>
      <c r="U99" s="67"/>
    </row>
    <row r="100" spans="1:21" ht="13.8">
      <c r="A100" s="118" t="str">
        <f>+A$88</f>
        <v>06123700</v>
      </c>
      <c r="B100" s="119">
        <f>+B$88</f>
        <v>44040</v>
      </c>
      <c r="C100" s="133" t="s">
        <v>181</v>
      </c>
      <c r="D100" s="133">
        <v>364</v>
      </c>
      <c r="E100" s="133">
        <v>145</v>
      </c>
      <c r="F100" s="133">
        <v>86</v>
      </c>
      <c r="G100" s="133">
        <v>100</v>
      </c>
      <c r="H100" s="133">
        <v>31</v>
      </c>
      <c r="I100" s="133"/>
      <c r="J100" s="133">
        <v>84</v>
      </c>
      <c r="K100" s="133">
        <v>30</v>
      </c>
      <c r="L100" s="133">
        <v>22</v>
      </c>
      <c r="M100" s="133">
        <v>45</v>
      </c>
      <c r="N100" s="133">
        <v>17</v>
      </c>
      <c r="O100" s="133">
        <v>2</v>
      </c>
      <c r="P100" s="133">
        <v>13</v>
      </c>
      <c r="Q100" s="133">
        <v>62</v>
      </c>
      <c r="R100" s="133">
        <v>6</v>
      </c>
      <c r="S100" s="133">
        <v>19</v>
      </c>
      <c r="T100" s="67"/>
      <c r="U100" s="67"/>
    </row>
    <row r="101" spans="1:21" ht="13.8">
      <c r="A101" s="118" t="str">
        <f>+A$88</f>
        <v>06123700</v>
      </c>
      <c r="B101" s="119">
        <f>+B$88</f>
        <v>44040</v>
      </c>
      <c r="C101" s="133" t="s">
        <v>182</v>
      </c>
      <c r="D101" s="133">
        <v>450</v>
      </c>
      <c r="E101" s="133">
        <v>8</v>
      </c>
      <c r="F101" s="133">
        <v>2</v>
      </c>
      <c r="G101" s="133">
        <v>8</v>
      </c>
      <c r="H101" s="133">
        <v>7</v>
      </c>
      <c r="I101" s="133">
        <v>1</v>
      </c>
      <c r="J101" s="133"/>
      <c r="K101" s="133"/>
      <c r="L101" s="133"/>
      <c r="M101" s="133">
        <v>1</v>
      </c>
      <c r="N101" s="133">
        <v>1</v>
      </c>
      <c r="O101" s="133"/>
      <c r="P101" s="133">
        <v>5</v>
      </c>
      <c r="Q101" s="133">
        <v>2</v>
      </c>
      <c r="R101" s="133"/>
      <c r="S101" s="133">
        <v>1</v>
      </c>
      <c r="T101" s="67"/>
      <c r="U101" s="67"/>
    </row>
    <row r="102" spans="1:21" ht="13.8">
      <c r="A102" s="118" t="str">
        <f>+A$88</f>
        <v>06123700</v>
      </c>
      <c r="B102" s="119">
        <f>+B$88</f>
        <v>44040</v>
      </c>
      <c r="C102" s="133" t="s">
        <v>183</v>
      </c>
      <c r="D102" s="133">
        <v>399</v>
      </c>
      <c r="E102" s="133">
        <v>0</v>
      </c>
      <c r="F102" s="133">
        <v>2</v>
      </c>
      <c r="G102" s="133">
        <v>5</v>
      </c>
      <c r="H102" s="133"/>
      <c r="I102" s="133"/>
      <c r="J102" s="133"/>
      <c r="K102" s="133"/>
      <c r="L102" s="133"/>
      <c r="M102" s="133"/>
      <c r="N102" s="133"/>
      <c r="O102" s="133">
        <v>2</v>
      </c>
      <c r="P102" s="133"/>
      <c r="Q102" s="133">
        <v>5</v>
      </c>
      <c r="R102" s="133"/>
      <c r="S102" s="133"/>
      <c r="T102" s="67"/>
      <c r="U102" s="67"/>
    </row>
    <row r="103" spans="1:21" ht="13.8">
      <c r="A103" s="118" t="str">
        <f>+A$88</f>
        <v>06123700</v>
      </c>
      <c r="B103" s="119">
        <f>+B$88</f>
        <v>44040</v>
      </c>
      <c r="C103" s="133" t="s">
        <v>184</v>
      </c>
      <c r="D103" s="133">
        <v>421</v>
      </c>
      <c r="E103" s="133">
        <v>0</v>
      </c>
      <c r="F103" s="133">
        <v>0</v>
      </c>
      <c r="G103" s="133">
        <v>1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>
        <v>1</v>
      </c>
      <c r="R103" s="133"/>
      <c r="S103" s="133"/>
      <c r="T103" s="67"/>
      <c r="U103" s="67"/>
    </row>
    <row r="104" spans="1:21" ht="13.8">
      <c r="A104" s="118" t="str">
        <f>+A$88</f>
        <v>06123700</v>
      </c>
      <c r="B104" s="119">
        <f>+B$88</f>
        <v>44040</v>
      </c>
      <c r="C104" s="133" t="s">
        <v>185</v>
      </c>
      <c r="D104" s="133">
        <v>404</v>
      </c>
      <c r="E104" s="133">
        <v>0</v>
      </c>
      <c r="F104" s="133">
        <v>55</v>
      </c>
      <c r="G104" s="133">
        <v>66</v>
      </c>
      <c r="H104" s="133"/>
      <c r="I104" s="133"/>
      <c r="J104" s="133"/>
      <c r="K104" s="133"/>
      <c r="L104" s="133"/>
      <c r="M104" s="133">
        <v>20</v>
      </c>
      <c r="N104" s="133">
        <v>35</v>
      </c>
      <c r="O104" s="133"/>
      <c r="P104" s="133">
        <v>16</v>
      </c>
      <c r="Q104" s="133">
        <v>5</v>
      </c>
      <c r="R104" s="133">
        <v>17</v>
      </c>
      <c r="S104" s="133">
        <v>28</v>
      </c>
      <c r="T104" s="67"/>
      <c r="U104" s="67"/>
    </row>
    <row r="105" spans="1:21" ht="13.8">
      <c r="A105" s="118" t="str">
        <f>+A$88</f>
        <v>06123700</v>
      </c>
      <c r="B105" s="119">
        <f>+B$88</f>
        <v>44040</v>
      </c>
      <c r="C105" s="133" t="s">
        <v>186</v>
      </c>
      <c r="D105" s="133">
        <v>473</v>
      </c>
      <c r="E105" s="133">
        <v>0</v>
      </c>
      <c r="F105" s="133">
        <v>1</v>
      </c>
      <c r="G105" s="133">
        <v>0</v>
      </c>
      <c r="H105" s="133"/>
      <c r="I105" s="133"/>
      <c r="J105" s="133"/>
      <c r="K105" s="133"/>
      <c r="L105" s="133"/>
      <c r="M105" s="133"/>
      <c r="N105" s="133">
        <v>1</v>
      </c>
      <c r="O105" s="133"/>
      <c r="P105" s="133"/>
      <c r="Q105" s="133"/>
      <c r="R105" s="133"/>
      <c r="S105" s="133"/>
      <c r="T105" s="67"/>
      <c r="U105" s="67"/>
    </row>
    <row r="106" spans="1:21" ht="13.8">
      <c r="A106" s="118" t="str">
        <f>+A$88</f>
        <v>06123700</v>
      </c>
      <c r="B106" s="119">
        <f>+B$88</f>
        <v>44040</v>
      </c>
      <c r="C106" s="133" t="s">
        <v>187</v>
      </c>
      <c r="D106" s="133">
        <v>481</v>
      </c>
      <c r="E106" s="133">
        <v>0</v>
      </c>
      <c r="F106" s="133">
        <v>1</v>
      </c>
      <c r="G106" s="133">
        <v>0</v>
      </c>
      <c r="H106" s="133"/>
      <c r="I106" s="133"/>
      <c r="J106" s="133"/>
      <c r="K106" s="133"/>
      <c r="L106" s="133"/>
      <c r="M106" s="133"/>
      <c r="N106" s="133">
        <v>1</v>
      </c>
      <c r="O106" s="133"/>
      <c r="P106" s="133"/>
      <c r="Q106" s="133"/>
      <c r="R106" s="133"/>
      <c r="S106" s="133"/>
      <c r="T106" s="67"/>
      <c r="U106" s="67"/>
    </row>
    <row r="107" spans="1:21" ht="13.8">
      <c r="A107" s="118" t="str">
        <f>+A$88</f>
        <v>06123700</v>
      </c>
      <c r="B107" s="119">
        <f>+B$88</f>
        <v>44040</v>
      </c>
      <c r="C107" s="133" t="s">
        <v>188</v>
      </c>
      <c r="D107" s="133">
        <v>618</v>
      </c>
      <c r="E107" s="133">
        <v>100</v>
      </c>
      <c r="F107" s="133">
        <v>83</v>
      </c>
      <c r="G107" s="133">
        <v>55</v>
      </c>
      <c r="H107" s="133">
        <v>17</v>
      </c>
      <c r="I107" s="133">
        <v>4</v>
      </c>
      <c r="J107" s="133">
        <v>53</v>
      </c>
      <c r="K107" s="133">
        <v>26</v>
      </c>
      <c r="L107" s="133">
        <v>37</v>
      </c>
      <c r="M107" s="133">
        <v>15</v>
      </c>
      <c r="N107" s="133">
        <v>10</v>
      </c>
      <c r="O107" s="133">
        <v>21</v>
      </c>
      <c r="P107" s="133">
        <v>20</v>
      </c>
      <c r="Q107" s="133">
        <v>15</v>
      </c>
      <c r="R107" s="133">
        <v>16</v>
      </c>
      <c r="S107" s="133">
        <v>4</v>
      </c>
      <c r="T107" s="67"/>
      <c r="U107" s="67"/>
    </row>
    <row r="108" spans="1:21" ht="13.8">
      <c r="A108" s="118" t="str">
        <f>+A$88</f>
        <v>06123700</v>
      </c>
      <c r="B108" s="119">
        <f>+B$88</f>
        <v>44040</v>
      </c>
      <c r="C108" s="133" t="s">
        <v>189</v>
      </c>
      <c r="D108" s="133">
        <v>619</v>
      </c>
      <c r="E108" s="133">
        <v>6</v>
      </c>
      <c r="F108" s="133">
        <v>6</v>
      </c>
      <c r="G108" s="133">
        <v>20</v>
      </c>
      <c r="H108" s="133">
        <v>1</v>
      </c>
      <c r="I108" s="133"/>
      <c r="J108" s="133"/>
      <c r="K108" s="133">
        <v>5</v>
      </c>
      <c r="L108" s="133">
        <v>1</v>
      </c>
      <c r="M108" s="133">
        <v>2</v>
      </c>
      <c r="N108" s="133">
        <v>1</v>
      </c>
      <c r="O108" s="133">
        <v>2</v>
      </c>
      <c r="P108" s="133">
        <v>2</v>
      </c>
      <c r="Q108" s="133"/>
      <c r="R108" s="133">
        <v>5</v>
      </c>
      <c r="S108" s="133">
        <v>13</v>
      </c>
      <c r="T108" s="67"/>
      <c r="U108" s="67"/>
    </row>
    <row r="109" spans="1:21" ht="13.8">
      <c r="A109" s="118" t="str">
        <f>+A$88</f>
        <v>06123700</v>
      </c>
      <c r="B109" s="119">
        <f>+B$88</f>
        <v>44040</v>
      </c>
      <c r="C109" s="133" t="s">
        <v>190</v>
      </c>
      <c r="D109" s="133">
        <v>623</v>
      </c>
      <c r="E109" s="133">
        <v>4</v>
      </c>
      <c r="F109" s="133">
        <v>16</v>
      </c>
      <c r="G109" s="133">
        <v>34</v>
      </c>
      <c r="H109" s="133">
        <v>1</v>
      </c>
      <c r="I109" s="133">
        <v>1</v>
      </c>
      <c r="J109" s="133"/>
      <c r="K109" s="133">
        <v>2</v>
      </c>
      <c r="L109" s="133">
        <v>1</v>
      </c>
      <c r="M109" s="133">
        <v>5</v>
      </c>
      <c r="N109" s="133">
        <v>7</v>
      </c>
      <c r="O109" s="133">
        <v>3</v>
      </c>
      <c r="P109" s="133">
        <v>7</v>
      </c>
      <c r="Q109" s="133">
        <v>1</v>
      </c>
      <c r="R109" s="133">
        <v>10</v>
      </c>
      <c r="S109" s="133">
        <v>16</v>
      </c>
      <c r="T109" s="67"/>
      <c r="U109" s="67"/>
    </row>
    <row r="110" spans="1:21" ht="13.8">
      <c r="A110" s="118" t="str">
        <f>+A$88</f>
        <v>06123700</v>
      </c>
      <c r="B110" s="119">
        <f>+B$88</f>
        <v>44040</v>
      </c>
      <c r="C110" s="133" t="s">
        <v>191</v>
      </c>
      <c r="D110" s="133">
        <v>625</v>
      </c>
      <c r="E110" s="133">
        <v>45</v>
      </c>
      <c r="F110" s="133">
        <v>32</v>
      </c>
      <c r="G110" s="133">
        <v>68</v>
      </c>
      <c r="H110" s="133"/>
      <c r="I110" s="133"/>
      <c r="J110" s="133">
        <v>4</v>
      </c>
      <c r="K110" s="133">
        <v>41</v>
      </c>
      <c r="L110" s="133">
        <v>10</v>
      </c>
      <c r="M110" s="133">
        <v>6</v>
      </c>
      <c r="N110" s="133">
        <v>14</v>
      </c>
      <c r="O110" s="133">
        <v>2</v>
      </c>
      <c r="P110" s="133">
        <v>33</v>
      </c>
      <c r="Q110" s="133">
        <v>17</v>
      </c>
      <c r="R110" s="133">
        <v>4</v>
      </c>
      <c r="S110" s="133">
        <v>14</v>
      </c>
      <c r="T110" s="67"/>
      <c r="U110" s="67"/>
    </row>
    <row r="111" spans="1:21" ht="13.8">
      <c r="A111" s="118" t="str">
        <f>+A$88</f>
        <v>06123700</v>
      </c>
      <c r="B111" s="119">
        <f>+B$88</f>
        <v>44040</v>
      </c>
      <c r="C111" s="133" t="s">
        <v>192</v>
      </c>
      <c r="D111" s="133">
        <v>847</v>
      </c>
      <c r="E111" s="133">
        <v>0</v>
      </c>
      <c r="F111" s="133">
        <v>0</v>
      </c>
      <c r="G111" s="133">
        <v>1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>
        <v>1</v>
      </c>
      <c r="R111" s="133"/>
      <c r="S111" s="133"/>
      <c r="T111" s="67"/>
      <c r="U111" s="67"/>
    </row>
    <row r="112" spans="1:21" ht="13.8">
      <c r="A112" s="118" t="str">
        <f>+A$88</f>
        <v>06123700</v>
      </c>
      <c r="B112" s="119">
        <f>+B$88</f>
        <v>44040</v>
      </c>
      <c r="C112" s="133" t="s">
        <v>193</v>
      </c>
      <c r="D112" s="133">
        <v>819</v>
      </c>
      <c r="E112" s="133">
        <v>1</v>
      </c>
      <c r="F112" s="133">
        <v>0</v>
      </c>
      <c r="G112" s="133">
        <v>0</v>
      </c>
      <c r="H112" s="133"/>
      <c r="I112" s="133">
        <v>1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67"/>
      <c r="U112" s="67"/>
    </row>
    <row r="113" spans="1:21" ht="13.8">
      <c r="A113" s="118" t="str">
        <f>+A$88</f>
        <v>06123700</v>
      </c>
      <c r="B113" s="119">
        <f>+B$88</f>
        <v>44040</v>
      </c>
      <c r="C113" s="133" t="s">
        <v>194</v>
      </c>
      <c r="D113" s="133">
        <v>807</v>
      </c>
      <c r="E113" s="133">
        <v>487</v>
      </c>
      <c r="F113" s="133">
        <v>212</v>
      </c>
      <c r="G113" s="133">
        <v>126</v>
      </c>
      <c r="H113" s="133">
        <v>388</v>
      </c>
      <c r="I113" s="133">
        <v>34</v>
      </c>
      <c r="J113" s="133">
        <v>7</v>
      </c>
      <c r="K113" s="133">
        <v>58</v>
      </c>
      <c r="L113" s="133">
        <v>27</v>
      </c>
      <c r="M113" s="133">
        <v>25</v>
      </c>
      <c r="N113" s="133">
        <v>19</v>
      </c>
      <c r="O113" s="133">
        <v>141</v>
      </c>
      <c r="P113" s="133">
        <v>3</v>
      </c>
      <c r="Q113" s="133">
        <v>88</v>
      </c>
      <c r="R113" s="133">
        <v>13</v>
      </c>
      <c r="S113" s="133">
        <v>22</v>
      </c>
      <c r="T113" s="67"/>
      <c r="U113" s="67"/>
    </row>
    <row r="114" spans="1:21" ht="13.8">
      <c r="A114" s="118" t="str">
        <f>+A$88</f>
        <v>06123700</v>
      </c>
      <c r="B114" s="119">
        <f>+B$88</f>
        <v>44040</v>
      </c>
      <c r="C114" s="133" t="s">
        <v>195</v>
      </c>
      <c r="D114" s="133">
        <v>831</v>
      </c>
      <c r="E114" s="133">
        <v>3</v>
      </c>
      <c r="F114" s="133">
        <v>7</v>
      </c>
      <c r="G114" s="133">
        <v>5</v>
      </c>
      <c r="H114" s="133">
        <v>2</v>
      </c>
      <c r="I114" s="133"/>
      <c r="J114" s="133"/>
      <c r="K114" s="133">
        <v>1</v>
      </c>
      <c r="L114" s="133"/>
      <c r="M114" s="133">
        <v>2</v>
      </c>
      <c r="N114" s="133">
        <v>1</v>
      </c>
      <c r="O114" s="133">
        <v>4</v>
      </c>
      <c r="P114" s="133"/>
      <c r="Q114" s="133">
        <v>2</v>
      </c>
      <c r="R114" s="133">
        <v>1</v>
      </c>
      <c r="S114" s="133">
        <v>2</v>
      </c>
      <c r="T114" s="67"/>
      <c r="U114" s="67"/>
    </row>
    <row r="115" spans="1:21" ht="13.8">
      <c r="A115" s="118" t="str">
        <f>+A$88</f>
        <v>06123700</v>
      </c>
      <c r="B115" s="119">
        <f>+B$88</f>
        <v>44040</v>
      </c>
      <c r="C115" s="133" t="s">
        <v>196</v>
      </c>
      <c r="D115" s="133">
        <v>757</v>
      </c>
      <c r="E115" s="133">
        <v>7</v>
      </c>
      <c r="F115" s="133">
        <v>29</v>
      </c>
      <c r="G115" s="133">
        <v>21</v>
      </c>
      <c r="H115" s="133">
        <v>1</v>
      </c>
      <c r="I115" s="133"/>
      <c r="J115" s="133"/>
      <c r="K115" s="133">
        <v>6</v>
      </c>
      <c r="L115" s="133"/>
      <c r="M115" s="133">
        <v>6</v>
      </c>
      <c r="N115" s="133">
        <v>2</v>
      </c>
      <c r="O115" s="133">
        <v>21</v>
      </c>
      <c r="P115" s="133">
        <v>6</v>
      </c>
      <c r="Q115" s="133">
        <v>1</v>
      </c>
      <c r="R115" s="133">
        <v>7</v>
      </c>
      <c r="S115" s="133">
        <v>7</v>
      </c>
      <c r="T115" s="67"/>
      <c r="U115" s="67"/>
    </row>
    <row r="116" spans="1:21" ht="13.8">
      <c r="A116" s="118" t="str">
        <f>+A$88</f>
        <v>06123700</v>
      </c>
      <c r="B116" s="119">
        <f>+B$88</f>
        <v>44040</v>
      </c>
      <c r="C116" s="133" t="s">
        <v>197</v>
      </c>
      <c r="D116" s="133">
        <v>783</v>
      </c>
      <c r="E116" s="133">
        <v>0</v>
      </c>
      <c r="F116" s="133">
        <v>0</v>
      </c>
      <c r="G116" s="133">
        <v>3</v>
      </c>
      <c r="H116" s="133"/>
      <c r="I116" s="133"/>
      <c r="J116" s="133"/>
      <c r="K116" s="133"/>
      <c r="L116" s="133"/>
      <c r="M116" s="133"/>
      <c r="N116" s="133"/>
      <c r="O116" s="133"/>
      <c r="P116" s="133">
        <v>3</v>
      </c>
      <c r="Q116" s="133"/>
      <c r="R116" s="133"/>
      <c r="S116" s="133"/>
      <c r="T116" s="67"/>
      <c r="U116" s="67"/>
    </row>
    <row r="117" spans="1:21" ht="13.8">
      <c r="A117" s="118" t="str">
        <f>+A$88</f>
        <v>06123700</v>
      </c>
      <c r="B117" s="119">
        <f>+B$88</f>
        <v>44040</v>
      </c>
      <c r="C117" s="133" t="s">
        <v>198</v>
      </c>
      <c r="D117" s="133">
        <v>801</v>
      </c>
      <c r="E117" s="133">
        <v>34</v>
      </c>
      <c r="F117" s="133">
        <v>17</v>
      </c>
      <c r="G117" s="133">
        <v>38</v>
      </c>
      <c r="H117" s="133">
        <v>18</v>
      </c>
      <c r="I117" s="133"/>
      <c r="J117" s="133">
        <v>1</v>
      </c>
      <c r="K117" s="133">
        <v>15</v>
      </c>
      <c r="L117" s="133">
        <v>16</v>
      </c>
      <c r="M117" s="133">
        <v>1</v>
      </c>
      <c r="N117" s="133"/>
      <c r="O117" s="133"/>
      <c r="P117" s="133">
        <v>33</v>
      </c>
      <c r="Q117" s="133"/>
      <c r="R117" s="133">
        <v>1</v>
      </c>
      <c r="S117" s="133">
        <v>4</v>
      </c>
      <c r="T117" s="67"/>
      <c r="U117" s="67"/>
    </row>
    <row r="118" spans="1:21" ht="13.8">
      <c r="A118" s="118" t="str">
        <f>+A$88</f>
        <v>06123700</v>
      </c>
      <c r="B118" s="119">
        <f>+B$88</f>
        <v>44040</v>
      </c>
      <c r="C118" s="133" t="s">
        <v>199</v>
      </c>
      <c r="D118" s="133">
        <v>892</v>
      </c>
      <c r="E118" s="133">
        <v>887</v>
      </c>
      <c r="F118" s="133">
        <v>760</v>
      </c>
      <c r="G118" s="133">
        <v>1255</v>
      </c>
      <c r="H118" s="133">
        <v>257</v>
      </c>
      <c r="I118" s="133">
        <v>375</v>
      </c>
      <c r="J118" s="133">
        <v>50</v>
      </c>
      <c r="K118" s="133">
        <v>205</v>
      </c>
      <c r="L118" s="133">
        <v>246</v>
      </c>
      <c r="M118" s="133">
        <v>298</v>
      </c>
      <c r="N118" s="133">
        <v>81</v>
      </c>
      <c r="O118" s="133">
        <v>135</v>
      </c>
      <c r="P118" s="133">
        <v>501</v>
      </c>
      <c r="Q118" s="133">
        <v>101</v>
      </c>
      <c r="R118" s="133">
        <v>406</v>
      </c>
      <c r="S118" s="133">
        <v>247</v>
      </c>
      <c r="T118" s="67"/>
      <c r="U118" s="67"/>
    </row>
    <row r="119" spans="1:21" ht="13.8">
      <c r="A119" s="118" t="str">
        <f>+A$88</f>
        <v>06123700</v>
      </c>
      <c r="B119" s="119">
        <f>+B$88</f>
        <v>44040</v>
      </c>
      <c r="C119" s="133" t="s">
        <v>200</v>
      </c>
      <c r="D119" s="133">
        <v>880</v>
      </c>
      <c r="E119" s="133">
        <v>1</v>
      </c>
      <c r="F119" s="133">
        <v>0</v>
      </c>
      <c r="G119" s="133">
        <v>0</v>
      </c>
      <c r="H119" s="133"/>
      <c r="I119" s="133">
        <v>1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7"/>
      <c r="U119" s="67"/>
    </row>
    <row r="120" spans="1:21" ht="13.8">
      <c r="A120" s="118" t="str">
        <f>+A$88</f>
        <v>06123700</v>
      </c>
      <c r="B120" s="119">
        <f>+B$88</f>
        <v>44040</v>
      </c>
      <c r="C120" s="133" t="s">
        <v>201</v>
      </c>
      <c r="D120" s="133">
        <v>1043</v>
      </c>
      <c r="E120" s="133">
        <v>18</v>
      </c>
      <c r="F120" s="133">
        <v>0</v>
      </c>
      <c r="G120" s="133">
        <v>0</v>
      </c>
      <c r="H120" s="133"/>
      <c r="I120" s="133">
        <v>18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7"/>
      <c r="U120" s="67"/>
    </row>
    <row r="121" spans="1:21" ht="13.8">
      <c r="A121" s="118" t="str">
        <f>+A$88</f>
        <v>06123700</v>
      </c>
      <c r="B121" s="119">
        <f>+B$88</f>
        <v>44040</v>
      </c>
      <c r="C121" s="133" t="s">
        <v>202</v>
      </c>
      <c r="D121" s="133">
        <v>1028</v>
      </c>
      <c r="E121" s="133">
        <v>15</v>
      </c>
      <c r="F121" s="133">
        <v>14</v>
      </c>
      <c r="G121" s="133">
        <v>9</v>
      </c>
      <c r="H121" s="133">
        <v>13</v>
      </c>
      <c r="I121" s="133">
        <v>1</v>
      </c>
      <c r="J121" s="133">
        <v>1</v>
      </c>
      <c r="K121" s="133"/>
      <c r="L121" s="133"/>
      <c r="M121" s="133">
        <v>2</v>
      </c>
      <c r="N121" s="133">
        <v>2</v>
      </c>
      <c r="O121" s="133">
        <v>10</v>
      </c>
      <c r="P121" s="133"/>
      <c r="Q121" s="133">
        <v>4</v>
      </c>
      <c r="R121" s="133">
        <v>5</v>
      </c>
      <c r="S121" s="133"/>
      <c r="T121" s="67"/>
      <c r="U121" s="67"/>
    </row>
    <row r="122" spans="1:21" ht="13.8">
      <c r="A122" s="118" t="str">
        <f>+A$88</f>
        <v>06123700</v>
      </c>
      <c r="B122" s="119">
        <f>+B$88</f>
        <v>44040</v>
      </c>
      <c r="C122" s="133" t="s">
        <v>203</v>
      </c>
      <c r="D122" s="133">
        <v>986</v>
      </c>
      <c r="E122" s="133">
        <v>10</v>
      </c>
      <c r="F122" s="133">
        <v>14</v>
      </c>
      <c r="G122" s="133">
        <v>0</v>
      </c>
      <c r="H122" s="133">
        <v>7</v>
      </c>
      <c r="I122" s="133">
        <v>3</v>
      </c>
      <c r="J122" s="133"/>
      <c r="K122" s="133"/>
      <c r="L122" s="133"/>
      <c r="M122" s="133">
        <v>2</v>
      </c>
      <c r="N122" s="133"/>
      <c r="O122" s="133">
        <v>12</v>
      </c>
      <c r="P122" s="133"/>
      <c r="Q122" s="133"/>
      <c r="R122" s="133"/>
      <c r="S122" s="133"/>
      <c r="T122" s="67"/>
      <c r="U122" s="67"/>
    </row>
    <row r="123" spans="1:21" ht="13.8">
      <c r="A123" s="118" t="str">
        <f>+A$88</f>
        <v>06123700</v>
      </c>
      <c r="B123" s="119">
        <f>+B$88</f>
        <v>44040</v>
      </c>
      <c r="C123" s="133" t="s">
        <v>204</v>
      </c>
      <c r="D123" s="133">
        <v>973</v>
      </c>
      <c r="E123" s="133">
        <v>49</v>
      </c>
      <c r="F123" s="133">
        <v>0</v>
      </c>
      <c r="G123" s="133">
        <v>0</v>
      </c>
      <c r="H123" s="133">
        <v>47</v>
      </c>
      <c r="I123" s="133"/>
      <c r="J123" s="133"/>
      <c r="K123" s="133">
        <v>2</v>
      </c>
      <c r="L123" s="133"/>
      <c r="M123" s="133"/>
      <c r="N123" s="133"/>
      <c r="O123" s="133"/>
      <c r="P123" s="133"/>
      <c r="Q123" s="133"/>
      <c r="R123" s="133"/>
      <c r="S123" s="133"/>
      <c r="T123" s="67"/>
      <c r="U123" s="67"/>
    </row>
    <row r="124" spans="1:21" ht="13.8">
      <c r="A124" s="118" t="str">
        <f>+A$88</f>
        <v>06123700</v>
      </c>
      <c r="B124" s="119">
        <f>+B$88</f>
        <v>44040</v>
      </c>
      <c r="C124" s="133" t="s">
        <v>205</v>
      </c>
      <c r="D124" s="133">
        <v>982</v>
      </c>
      <c r="E124" s="133">
        <v>19</v>
      </c>
      <c r="F124" s="133">
        <v>34</v>
      </c>
      <c r="G124" s="133">
        <v>14</v>
      </c>
      <c r="H124" s="133">
        <v>19</v>
      </c>
      <c r="I124" s="133"/>
      <c r="J124" s="133"/>
      <c r="K124" s="133"/>
      <c r="L124" s="133"/>
      <c r="M124" s="133">
        <v>8</v>
      </c>
      <c r="N124" s="133">
        <v>1</v>
      </c>
      <c r="O124" s="133">
        <v>25</v>
      </c>
      <c r="P124" s="133"/>
      <c r="Q124" s="133"/>
      <c r="R124" s="133">
        <v>14</v>
      </c>
      <c r="S124" s="133"/>
      <c r="T124" s="67"/>
      <c r="U124" s="67"/>
    </row>
    <row r="125" spans="1:21" ht="13.8">
      <c r="A125" s="118" t="str">
        <f>+A$88</f>
        <v>06123700</v>
      </c>
      <c r="B125" s="119">
        <f>+B$88</f>
        <v>44040</v>
      </c>
      <c r="C125" s="133" t="s">
        <v>206</v>
      </c>
      <c r="D125" s="133">
        <v>978</v>
      </c>
      <c r="E125" s="133">
        <v>186</v>
      </c>
      <c r="F125" s="133">
        <v>2</v>
      </c>
      <c r="G125" s="133">
        <v>0</v>
      </c>
      <c r="H125" s="133">
        <v>2</v>
      </c>
      <c r="I125" s="133">
        <v>184</v>
      </c>
      <c r="J125" s="133"/>
      <c r="K125" s="133"/>
      <c r="L125" s="133"/>
      <c r="M125" s="133">
        <v>1</v>
      </c>
      <c r="N125" s="133"/>
      <c r="O125" s="133">
        <v>1</v>
      </c>
      <c r="P125" s="133"/>
      <c r="Q125" s="133"/>
      <c r="R125" s="133"/>
      <c r="S125" s="133"/>
      <c r="T125" s="67"/>
      <c r="U125" s="67"/>
    </row>
    <row r="126" spans="1:21" ht="13.8">
      <c r="A126" s="118" t="str">
        <f>+A$88</f>
        <v>06123700</v>
      </c>
      <c r="B126" s="119">
        <f>+B$88</f>
        <v>44040</v>
      </c>
      <c r="C126" s="133" t="s">
        <v>207</v>
      </c>
      <c r="D126" s="133">
        <v>1004</v>
      </c>
      <c r="E126" s="133">
        <v>8</v>
      </c>
      <c r="F126" s="133">
        <v>0</v>
      </c>
      <c r="G126" s="133">
        <v>4</v>
      </c>
      <c r="H126" s="133">
        <v>8</v>
      </c>
      <c r="I126" s="133"/>
      <c r="J126" s="133"/>
      <c r="K126" s="133"/>
      <c r="L126" s="133"/>
      <c r="M126" s="133"/>
      <c r="N126" s="133"/>
      <c r="O126" s="133"/>
      <c r="P126" s="133"/>
      <c r="Q126" s="133">
        <v>1</v>
      </c>
      <c r="R126" s="133">
        <v>1</v>
      </c>
      <c r="S126" s="133">
        <v>2</v>
      </c>
      <c r="T126" s="67"/>
      <c r="U126" s="67"/>
    </row>
    <row r="127" spans="1:21" ht="13.8">
      <c r="A127" s="118" t="str">
        <f>+A$88</f>
        <v>06123700</v>
      </c>
      <c r="B127" s="119">
        <f>+B$88</f>
        <v>44040</v>
      </c>
      <c r="C127" s="133" t="s">
        <v>208</v>
      </c>
      <c r="D127" s="133">
        <v>967</v>
      </c>
      <c r="E127" s="133">
        <v>19</v>
      </c>
      <c r="F127" s="133">
        <v>27</v>
      </c>
      <c r="G127" s="133">
        <v>51</v>
      </c>
      <c r="H127" s="133">
        <v>10</v>
      </c>
      <c r="I127" s="133"/>
      <c r="J127" s="133">
        <v>1</v>
      </c>
      <c r="K127" s="133">
        <v>8</v>
      </c>
      <c r="L127" s="133">
        <v>1</v>
      </c>
      <c r="M127" s="133">
        <v>11</v>
      </c>
      <c r="N127" s="133">
        <v>8</v>
      </c>
      <c r="O127" s="133">
        <v>7</v>
      </c>
      <c r="P127" s="133">
        <v>11</v>
      </c>
      <c r="Q127" s="133">
        <v>13</v>
      </c>
      <c r="R127" s="133">
        <v>17</v>
      </c>
      <c r="S127" s="133">
        <v>10</v>
      </c>
      <c r="T127" s="67"/>
      <c r="U127" s="67"/>
    </row>
    <row r="128" spans="1:21" ht="13.8">
      <c r="A128" s="118" t="str">
        <f>+A$88</f>
        <v>06123700</v>
      </c>
      <c r="B128" s="119">
        <f>+B$88</f>
        <v>44040</v>
      </c>
      <c r="C128" s="133" t="s">
        <v>209</v>
      </c>
      <c r="D128" s="133">
        <v>972</v>
      </c>
      <c r="E128" s="133">
        <v>1</v>
      </c>
      <c r="F128" s="133">
        <v>0</v>
      </c>
      <c r="G128" s="133">
        <v>0</v>
      </c>
      <c r="H128" s="133"/>
      <c r="I128" s="133">
        <v>1</v>
      </c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7"/>
      <c r="U128" s="67"/>
    </row>
    <row r="129" spans="1:21" ht="13.8">
      <c r="A129" s="118" t="str">
        <f>+A$88</f>
        <v>06123700</v>
      </c>
      <c r="B129" s="119">
        <f>+B$88</f>
        <v>44040</v>
      </c>
      <c r="C129" s="133" t="s">
        <v>210</v>
      </c>
      <c r="D129" s="133">
        <v>928</v>
      </c>
      <c r="E129" s="133">
        <v>3</v>
      </c>
      <c r="F129" s="133">
        <v>1</v>
      </c>
      <c r="G129" s="133">
        <v>0</v>
      </c>
      <c r="H129" s="133"/>
      <c r="I129" s="133">
        <v>3</v>
      </c>
      <c r="J129" s="133"/>
      <c r="K129" s="133"/>
      <c r="L129" s="133"/>
      <c r="M129" s="133">
        <v>1</v>
      </c>
      <c r="N129" s="133"/>
      <c r="O129" s="133"/>
      <c r="P129" s="133"/>
      <c r="Q129" s="133"/>
      <c r="R129" s="133"/>
      <c r="S129" s="133"/>
      <c r="T129" s="67"/>
      <c r="U129" s="67"/>
    </row>
    <row r="130" spans="1:21" ht="13.8">
      <c r="A130" s="118" t="str">
        <f>+A$88</f>
        <v>06123700</v>
      </c>
      <c r="B130" s="119">
        <f>+B$88</f>
        <v>44040</v>
      </c>
      <c r="C130" s="133" t="s">
        <v>211</v>
      </c>
      <c r="D130" s="133">
        <v>908</v>
      </c>
      <c r="E130" s="133">
        <v>0</v>
      </c>
      <c r="F130" s="133">
        <v>3</v>
      </c>
      <c r="G130" s="133">
        <v>0</v>
      </c>
      <c r="H130" s="133"/>
      <c r="I130" s="133"/>
      <c r="J130" s="133"/>
      <c r="K130" s="133"/>
      <c r="L130" s="133"/>
      <c r="M130" s="133"/>
      <c r="N130" s="133">
        <v>3</v>
      </c>
      <c r="O130" s="133"/>
      <c r="P130" s="133"/>
      <c r="Q130" s="133"/>
      <c r="R130" s="133"/>
      <c r="S130" s="133"/>
      <c r="T130" s="67"/>
      <c r="U130" s="67"/>
    </row>
    <row r="131" spans="1:21" ht="13.8">
      <c r="A131" s="118" t="str">
        <f>+A$88</f>
        <v>06123700</v>
      </c>
      <c r="B131" s="119">
        <f>+B$88</f>
        <v>44040</v>
      </c>
      <c r="C131" s="133" t="s">
        <v>212</v>
      </c>
      <c r="D131" s="133">
        <v>918</v>
      </c>
      <c r="E131" s="133">
        <v>1</v>
      </c>
      <c r="F131" s="133">
        <v>0</v>
      </c>
      <c r="G131" s="133">
        <v>0</v>
      </c>
      <c r="H131" s="133">
        <v>1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7"/>
      <c r="U131" s="67"/>
    </row>
    <row r="132" spans="1:21" ht="13.8">
      <c r="A132" s="118" t="str">
        <f>+A$88</f>
        <v>06123700</v>
      </c>
      <c r="B132" s="119">
        <f>+B$88</f>
        <v>44040</v>
      </c>
      <c r="C132" s="133" t="s">
        <v>213</v>
      </c>
      <c r="D132" s="133">
        <v>1061</v>
      </c>
      <c r="E132" s="133">
        <v>2</v>
      </c>
      <c r="F132" s="133">
        <v>0</v>
      </c>
      <c r="G132" s="133">
        <v>0</v>
      </c>
      <c r="H132" s="133">
        <v>1</v>
      </c>
      <c r="I132" s="133"/>
      <c r="J132" s="133"/>
      <c r="K132" s="133">
        <v>1</v>
      </c>
      <c r="L132" s="133"/>
      <c r="M132" s="133"/>
      <c r="N132" s="133"/>
      <c r="O132" s="133"/>
      <c r="P132" s="133"/>
      <c r="Q132" s="133"/>
      <c r="R132" s="133"/>
      <c r="S132" s="133"/>
      <c r="T132" s="67"/>
      <c r="U132" s="67"/>
    </row>
    <row r="133" spans="1:21" ht="13.8">
      <c r="A133" s="118" t="str">
        <f>+A$88</f>
        <v>06123700</v>
      </c>
      <c r="B133" s="119">
        <f>+B$88</f>
        <v>44040</v>
      </c>
      <c r="C133" s="133" t="s">
        <v>214</v>
      </c>
      <c r="D133" s="133">
        <v>933</v>
      </c>
      <c r="E133" s="133">
        <v>25</v>
      </c>
      <c r="F133" s="133">
        <v>11</v>
      </c>
      <c r="G133" s="133">
        <v>6</v>
      </c>
      <c r="H133" s="133">
        <v>1</v>
      </c>
      <c r="I133" s="133">
        <v>24</v>
      </c>
      <c r="J133" s="133"/>
      <c r="K133" s="133"/>
      <c r="L133" s="133"/>
      <c r="M133" s="133">
        <v>3</v>
      </c>
      <c r="N133" s="133"/>
      <c r="O133" s="133">
        <v>8</v>
      </c>
      <c r="P133" s="133">
        <v>3</v>
      </c>
      <c r="Q133" s="133">
        <v>1</v>
      </c>
      <c r="R133" s="133"/>
      <c r="S133" s="133">
        <v>2</v>
      </c>
      <c r="T133" s="67"/>
      <c r="U133" s="67"/>
    </row>
    <row r="134" spans="1:21" ht="13.8">
      <c r="A134" s="118" t="str">
        <f>+A$88</f>
        <v>06123700</v>
      </c>
      <c r="B134" s="119">
        <f>+B$88</f>
        <v>44040</v>
      </c>
      <c r="C134" s="133" t="s">
        <v>215</v>
      </c>
      <c r="D134" s="133">
        <v>3111</v>
      </c>
      <c r="E134" s="133" t="s">
        <v>216</v>
      </c>
      <c r="F134" s="133">
        <v>0</v>
      </c>
      <c r="G134" s="133">
        <v>0</v>
      </c>
      <c r="H134" s="133" t="s">
        <v>216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7"/>
      <c r="U134" s="67"/>
    </row>
    <row r="135" spans="1:21" ht="13.8">
      <c r="A135" s="118" t="str">
        <f>+A$88</f>
        <v>06123700</v>
      </c>
      <c r="B135" s="119">
        <f>+B$88</f>
        <v>44040</v>
      </c>
      <c r="C135" s="133" t="s">
        <v>217</v>
      </c>
      <c r="D135" s="133">
        <v>906</v>
      </c>
      <c r="E135" s="133" t="s">
        <v>216</v>
      </c>
      <c r="F135" s="133" t="s">
        <v>216</v>
      </c>
      <c r="G135" s="133" t="s">
        <v>216</v>
      </c>
      <c r="H135" s="133" t="s">
        <v>216</v>
      </c>
      <c r="I135" s="133" t="s">
        <v>216</v>
      </c>
      <c r="J135" s="133" t="s">
        <v>216</v>
      </c>
      <c r="K135" s="133" t="s">
        <v>216</v>
      </c>
      <c r="L135" s="133" t="s">
        <v>216</v>
      </c>
      <c r="M135" s="133" t="s">
        <v>216</v>
      </c>
      <c r="N135" s="133" t="s">
        <v>216</v>
      </c>
      <c r="O135" s="133" t="s">
        <v>216</v>
      </c>
      <c r="P135" s="133" t="s">
        <v>216</v>
      </c>
      <c r="Q135" s="133" t="s">
        <v>216</v>
      </c>
      <c r="R135" s="133" t="s">
        <v>216</v>
      </c>
      <c r="S135" s="133" t="s">
        <v>216</v>
      </c>
      <c r="T135" s="67"/>
      <c r="U135" s="67"/>
    </row>
    <row r="136" spans="1:21" ht="15.8">
      <c r="A136" s="118" t="str">
        <f>+A$88</f>
        <v>06123700</v>
      </c>
      <c r="B136" s="119">
        <f>+B$88</f>
        <v>44040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7"/>
      <c r="U136" s="67"/>
    </row>
    <row r="137" spans="1:21" ht="15.8">
      <c r="A137" s="118" t="str">
        <f>+A$88</f>
        <v>06123700</v>
      </c>
      <c r="B137" s="119">
        <f>+B$88</f>
        <v>44040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7"/>
      <c r="U137" s="67"/>
    </row>
    <row r="138" spans="1:21" ht="15.8">
      <c r="A138" s="118" t="str">
        <f>+A$88</f>
        <v>06123700</v>
      </c>
      <c r="B138" s="119">
        <f>+B$88</f>
        <v>44040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7"/>
      <c r="U138" s="67"/>
    </row>
    <row r="139" spans="1:21" ht="15.8">
      <c r="A139" s="118" t="str">
        <f>+A$88</f>
        <v>06123700</v>
      </c>
      <c r="B139" s="119">
        <f>+B$88</f>
        <v>44040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7"/>
      <c r="U139" s="67"/>
    </row>
    <row r="140" spans="1:21" ht="15.8">
      <c r="A140" s="118" t="str">
        <f>+A$88</f>
        <v>06123700</v>
      </c>
      <c r="B140" s="119">
        <f>+B$88</f>
        <v>44040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7"/>
      <c r="U140" s="67"/>
    </row>
    <row r="141" spans="1:21" ht="15.8">
      <c r="A141" s="118" t="str">
        <f>+A$88</f>
        <v>06123700</v>
      </c>
      <c r="B141" s="119">
        <f>+B$88</f>
        <v>44040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7"/>
      <c r="U141" s="67"/>
    </row>
    <row r="142" spans="1:21" ht="15.8">
      <c r="A142" s="118" t="str">
        <f>+A$88</f>
        <v>06123700</v>
      </c>
      <c r="B142" s="119">
        <f>+B$88</f>
        <v>44040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7"/>
      <c r="U142" s="67"/>
    </row>
    <row r="143" spans="1:21" ht="15.8">
      <c r="A143" s="118" t="str">
        <f>+A$88</f>
        <v>06123700</v>
      </c>
      <c r="B143" s="119">
        <f>+B$88</f>
        <v>44040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7"/>
      <c r="U143" s="67"/>
    </row>
    <row r="144" spans="1:21" ht="15.8">
      <c r="A144" s="118" t="str">
        <f>+A$88</f>
        <v>06123700</v>
      </c>
      <c r="B144" s="119">
        <f>+B$88</f>
        <v>44040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7"/>
      <c r="U144" s="67"/>
    </row>
    <row r="145" spans="1:21" ht="15.8">
      <c r="A145" s="118" t="str">
        <f>+A$88</f>
        <v>06123700</v>
      </c>
      <c r="B145" s="119">
        <f>+B$88</f>
        <v>44040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7"/>
      <c r="U145" s="67"/>
    </row>
    <row r="146" spans="1:21" ht="15.8">
      <c r="A146" s="118" t="str">
        <f>+A$88</f>
        <v>06123700</v>
      </c>
      <c r="B146" s="119">
        <f>+B$88</f>
        <v>44040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7"/>
      <c r="U146" s="67"/>
    </row>
    <row r="147" spans="1:21" ht="15.8">
      <c r="A147" s="118" t="str">
        <f>+A$88</f>
        <v>06123700</v>
      </c>
      <c r="B147" s="119">
        <f>+B$88</f>
        <v>44040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7"/>
      <c r="U147" s="67"/>
    </row>
    <row r="148" spans="1:21" ht="15.8">
      <c r="A148" s="118" t="str">
        <f>+A$88</f>
        <v>06123700</v>
      </c>
      <c r="B148" s="119">
        <f>+B$88</f>
        <v>44040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7"/>
      <c r="U148" s="67"/>
    </row>
    <row r="149" spans="1:21" ht="15.8">
      <c r="A149" s="118" t="str">
        <f>+A$88</f>
        <v>06123700</v>
      </c>
      <c r="B149" s="119">
        <f>+B$88</f>
        <v>44040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7"/>
      <c r="U149" s="67"/>
    </row>
    <row r="150" spans="1:21" ht="15.8">
      <c r="A150" s="118" t="str">
        <f>+A$88</f>
        <v>06123700</v>
      </c>
      <c r="B150" s="119">
        <f>+B$88</f>
        <v>44040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7"/>
      <c r="U150" s="67"/>
    </row>
    <row r="151" spans="1:21" ht="15.8">
      <c r="A151" s="118" t="str">
        <f>+A$88</f>
        <v>06123700</v>
      </c>
      <c r="B151" s="119">
        <f>+B$88</f>
        <v>44040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7"/>
      <c r="U151" s="67"/>
    </row>
    <row r="152" spans="1:21" ht="15.8">
      <c r="A152" s="118" t="str">
        <f>+A$88</f>
        <v>06123700</v>
      </c>
      <c r="B152" s="119">
        <f>+B$88</f>
        <v>44040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7"/>
      <c r="U152" s="67"/>
    </row>
    <row r="153" spans="1:21" ht="15.8">
      <c r="A153" s="118" t="str">
        <f>+A$88</f>
        <v>06123700</v>
      </c>
      <c r="B153" s="119">
        <f>+B$88</f>
        <v>44040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7"/>
      <c r="U153" s="67"/>
    </row>
    <row r="154" spans="1:21" ht="15.8">
      <c r="A154" s="118" t="str">
        <f>+A$88</f>
        <v>06123700</v>
      </c>
      <c r="B154" s="119">
        <f>+B$88</f>
        <v>44040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7"/>
      <c r="U154" s="67"/>
    </row>
    <row r="155" spans="1:21" ht="15.8">
      <c r="A155" s="118" t="str">
        <f>+A$88</f>
        <v>06123700</v>
      </c>
      <c r="B155" s="119">
        <f>+B$88</f>
        <v>44040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7"/>
      <c r="U155" s="67"/>
    </row>
    <row r="156" spans="1:21" ht="15.8">
      <c r="A156" s="118" t="str">
        <f>+A$88</f>
        <v>06123700</v>
      </c>
      <c r="B156" s="119">
        <f>+B$88</f>
        <v>44040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7"/>
      <c r="U156" s="67"/>
    </row>
    <row r="157" spans="1:21" ht="15.8">
      <c r="A157" s="118" t="str">
        <f>+A$88</f>
        <v>06123700</v>
      </c>
      <c r="B157" s="119">
        <f>+B$88</f>
        <v>44040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7"/>
      <c r="U157" s="67"/>
    </row>
    <row r="158" spans="1:21" ht="15.8">
      <c r="A158" s="118" t="str">
        <f>+A$88</f>
        <v>06123700</v>
      </c>
      <c r="B158" s="119">
        <f>+B$88</f>
        <v>44040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7"/>
      <c r="U158" s="67"/>
    </row>
    <row r="159" spans="1:21" ht="15.8">
      <c r="A159" s="118" t="str">
        <f>+A$88</f>
        <v>06123700</v>
      </c>
      <c r="B159" s="119">
        <f>+B$88</f>
        <v>44040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7"/>
      <c r="U159" s="67"/>
    </row>
    <row r="160" spans="1:21" ht="15.8">
      <c r="A160" s="118" t="str">
        <f>+A$88</f>
        <v>06123700</v>
      </c>
      <c r="B160" s="119">
        <f>+B$88</f>
        <v>44040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7"/>
      <c r="U160" s="67"/>
    </row>
    <row r="161" spans="1:21" ht="15.8">
      <c r="A161" s="118" t="str">
        <f>+A$88</f>
        <v>06123700</v>
      </c>
      <c r="B161" s="119">
        <f>+B$88</f>
        <v>44040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7"/>
      <c r="U161" s="67"/>
    </row>
    <row r="162" spans="1:21" ht="15.8">
      <c r="A162" s="118" t="str">
        <f>+A$88</f>
        <v>06123700</v>
      </c>
      <c r="B162" s="119">
        <f>+B$88</f>
        <v>44040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7"/>
      <c r="U162" s="67"/>
    </row>
    <row r="163" spans="1:21" ht="15.8">
      <c r="A163" s="118" t="str">
        <f>+A$88</f>
        <v>06123700</v>
      </c>
      <c r="B163" s="119">
        <f>+B$88</f>
        <v>44040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7"/>
      <c r="U163" s="67"/>
    </row>
    <row r="164" spans="1:21" ht="15.8">
      <c r="A164" s="118" t="str">
        <f>+A$88</f>
        <v>06123700</v>
      </c>
      <c r="B164" s="119">
        <f>+B$88</f>
        <v>44040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7"/>
      <c r="U164" s="67"/>
    </row>
    <row r="165" spans="1:21" ht="15.8">
      <c r="A165" s="118" t="str">
        <f>+A$88</f>
        <v>06123700</v>
      </c>
      <c r="B165" s="119">
        <f>+B$88</f>
        <v>44040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7"/>
      <c r="U165" s="67"/>
    </row>
    <row r="166" spans="1:21" ht="15.8">
      <c r="A166" s="118" t="str">
        <f>+A$88</f>
        <v>06123700</v>
      </c>
      <c r="B166" s="119">
        <f>+B$88</f>
        <v>44040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7"/>
      <c r="U166" s="67"/>
    </row>
    <row r="167" spans="1:21" ht="15.8">
      <c r="A167" s="118" t="str">
        <f>+A$88</f>
        <v>06123700</v>
      </c>
      <c r="B167" s="119">
        <f>+B$88</f>
        <v>44040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7"/>
      <c r="U167" s="67"/>
    </row>
    <row r="168" spans="1:21" ht="15.8">
      <c r="A168" s="118" t="str">
        <f>+A$88</f>
        <v>06123700</v>
      </c>
      <c r="B168" s="119">
        <f>+B$88</f>
        <v>44040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7"/>
      <c r="U168" s="67"/>
    </row>
    <row r="169" spans="1:21" ht="15.8">
      <c r="A169" s="118" t="str">
        <f>+A$88</f>
        <v>06123700</v>
      </c>
      <c r="B169" s="119">
        <f>+B$88</f>
        <v>44040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7"/>
      <c r="U169" s="67"/>
    </row>
    <row r="170" spans="1:21" ht="15.8">
      <c r="A170" s="118" t="str">
        <f>+A$88</f>
        <v>06123700</v>
      </c>
      <c r="B170" s="119">
        <f>+B$88</f>
        <v>44040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7"/>
      <c r="U170" s="67"/>
    </row>
    <row r="171" spans="1:21" ht="15.8">
      <c r="A171" s="118" t="str">
        <f>+A$88</f>
        <v>06123700</v>
      </c>
      <c r="B171" s="119">
        <f>+B$88</f>
        <v>44040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7"/>
      <c r="U171" s="67"/>
    </row>
    <row r="172" spans="1:21" ht="15.8">
      <c r="A172" s="118" t="str">
        <f>+A$88</f>
        <v>06123700</v>
      </c>
      <c r="B172" s="119">
        <f>+B$88</f>
        <v>44040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7"/>
      <c r="U172" s="67"/>
    </row>
    <row r="173" spans="1:21" ht="15.8">
      <c r="A173" s="118" t="str">
        <f>+A$88</f>
        <v>06123700</v>
      </c>
      <c r="B173" s="119">
        <f>+B$88</f>
        <v>44040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7"/>
      <c r="U173" s="67"/>
    </row>
    <row r="174" spans="1:21" ht="15.8">
      <c r="A174" s="118" t="str">
        <f>+A$88</f>
        <v>06123700</v>
      </c>
      <c r="B174" s="119">
        <f>+B$88</f>
        <v>44040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7"/>
      <c r="U174" s="67"/>
    </row>
    <row r="175" spans="1:21" ht="15.8">
      <c r="A175" s="118" t="str">
        <f>+A$88</f>
        <v>06123700</v>
      </c>
      <c r="B175" s="119">
        <f>+B$88</f>
        <v>44040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7"/>
      <c r="U175" s="67"/>
    </row>
    <row r="176" spans="1:21" ht="15.8">
      <c r="A176" s="118" t="str">
        <f>+A$88</f>
        <v>06123700</v>
      </c>
      <c r="B176" s="119">
        <f>+B$88</f>
        <v>44040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7"/>
      <c r="U176" s="67"/>
    </row>
    <row r="177" spans="1:21" ht="15.8">
      <c r="A177" s="118" t="str">
        <f>+A$88</f>
        <v>06123700</v>
      </c>
      <c r="B177" s="119">
        <f>+B$88</f>
        <v>44040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7"/>
      <c r="U177" s="67"/>
    </row>
    <row r="178" spans="1:21" ht="15.8">
      <c r="A178" s="118" t="str">
        <f>+A$88</f>
        <v>06123700</v>
      </c>
      <c r="B178" s="119">
        <f>+B$88</f>
        <v>44040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7"/>
      <c r="U178" s="67"/>
    </row>
    <row r="179" spans="1:21" ht="15.8">
      <c r="A179" s="118" t="str">
        <f>+A$88</f>
        <v>06123700</v>
      </c>
      <c r="B179" s="119">
        <f>+B$88</f>
        <v>44040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7"/>
      <c r="U179" s="67"/>
    </row>
    <row r="180" spans="1:21" ht="15.8">
      <c r="A180" s="118" t="str">
        <f>+A$88</f>
        <v>06123700</v>
      </c>
      <c r="B180" s="119">
        <f>+B$88</f>
        <v>44040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7"/>
      <c r="U180" s="67"/>
    </row>
    <row r="181" spans="1:21" ht="15.8">
      <c r="A181" s="118" t="str">
        <f>+A$88</f>
        <v>06123700</v>
      </c>
      <c r="B181" s="119">
        <f>+B$88</f>
        <v>44040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7"/>
      <c r="U181" s="67"/>
    </row>
    <row r="182" spans="1:21" ht="15.8">
      <c r="A182" s="118" t="str">
        <f>+A$88</f>
        <v>06123700</v>
      </c>
      <c r="B182" s="119">
        <f>+B$88</f>
        <v>44040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7"/>
      <c r="U182" s="67"/>
    </row>
    <row r="183" spans="1:21" ht="15.8">
      <c r="A183" s="118" t="str">
        <f>+A$88</f>
        <v>06123700</v>
      </c>
      <c r="B183" s="119">
        <f>+B$88</f>
        <v>44040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7"/>
      <c r="U183" s="67"/>
    </row>
    <row r="184" spans="1:21" ht="15.8">
      <c r="A184" s="118" t="str">
        <f>+A$88</f>
        <v>06123700</v>
      </c>
      <c r="B184" s="119">
        <f>+B$88</f>
        <v>44040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7"/>
      <c r="U184" s="67"/>
    </row>
    <row r="185" spans="1:21" ht="15.8">
      <c r="A185" s="118" t="str">
        <f>+A$88</f>
        <v>06123700</v>
      </c>
      <c r="B185" s="119">
        <f>+B$88</f>
        <v>44040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7"/>
      <c r="U185" s="67"/>
    </row>
    <row r="186" spans="1:21" ht="15.8">
      <c r="A186" s="118" t="str">
        <f>+A$88</f>
        <v>06123700</v>
      </c>
      <c r="B186" s="119">
        <f>+B$88</f>
        <v>44040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7"/>
      <c r="U186" s="67"/>
    </row>
    <row r="187" spans="1:21" ht="15.8">
      <c r="A187" s="118" t="str">
        <f>+A$88</f>
        <v>06123700</v>
      </c>
      <c r="B187" s="119">
        <f>+B$88</f>
        <v>44040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7"/>
      <c r="U187" s="67"/>
    </row>
    <row r="188" spans="1:21" ht="15.8">
      <c r="A188" s="118" t="str">
        <f>+A$88</f>
        <v>06123700</v>
      </c>
      <c r="B188" s="119">
        <f>+B$88</f>
        <v>44040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7"/>
      <c r="U188" s="67"/>
    </row>
    <row r="189" spans="1:21" ht="15.8">
      <c r="A189" s="118" t="str">
        <f>+A$88</f>
        <v>06123700</v>
      </c>
      <c r="B189" s="119">
        <f>+B$88</f>
        <v>44040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7"/>
      <c r="U189" s="67"/>
    </row>
    <row r="190" spans="1:21" ht="15.8">
      <c r="A190" s="118" t="str">
        <f>+A$88</f>
        <v>06123700</v>
      </c>
      <c r="B190" s="119">
        <f>+B$88</f>
        <v>44040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7"/>
      <c r="U190" s="67"/>
    </row>
    <row r="191" spans="1:21" ht="15.8">
      <c r="A191" s="118" t="str">
        <f>+A$88</f>
        <v>06123700</v>
      </c>
      <c r="B191" s="119">
        <f>+B$88</f>
        <v>44040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7"/>
      <c r="U191" s="67"/>
    </row>
    <row r="192" spans="1:21" ht="15.8">
      <c r="A192" s="118" t="str">
        <f>+A$88</f>
        <v>06123700</v>
      </c>
      <c r="B192" s="119">
        <f>+B$88</f>
        <v>44040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7"/>
      <c r="U192" s="67"/>
    </row>
    <row r="193" spans="1:21" ht="15.8">
      <c r="A193" s="118" t="str">
        <f>+A$88</f>
        <v>06123700</v>
      </c>
      <c r="B193" s="119">
        <f>+B$88</f>
        <v>44040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7"/>
      <c r="U193" s="67"/>
    </row>
    <row r="194" spans="1:21" ht="15.8">
      <c r="A194" s="118" t="str">
        <f>+A$88</f>
        <v>06123700</v>
      </c>
      <c r="B194" s="119">
        <f>+B$88</f>
        <v>44040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7"/>
      <c r="U194" s="67"/>
    </row>
    <row r="195" spans="1:21" ht="15.8">
      <c r="A195" s="118" t="str">
        <f>+A$88</f>
        <v>06123700</v>
      </c>
      <c r="B195" s="119">
        <f>+B$88</f>
        <v>44040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7"/>
      <c r="U195" s="67"/>
    </row>
    <row r="196" spans="1:21" ht="15.8">
      <c r="A196" s="118" t="str">
        <f>+A$88</f>
        <v>06123700</v>
      </c>
      <c r="B196" s="119">
        <f>+B$88</f>
        <v>44040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7"/>
      <c r="U196" s="67"/>
    </row>
    <row r="197" spans="1:21" ht="15.8">
      <c r="A197" s="118" t="str">
        <f>+A$88</f>
        <v>06123700</v>
      </c>
      <c r="B197" s="119">
        <f>+B$88</f>
        <v>44040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7"/>
      <c r="U197" s="67"/>
    </row>
    <row r="198" spans="1:21" ht="15.8">
      <c r="A198" s="118" t="str">
        <f>+A$88</f>
        <v>06123700</v>
      </c>
      <c r="B198" s="119">
        <f>+B$88</f>
        <v>44040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7"/>
      <c r="U198" s="67"/>
    </row>
    <row r="199" spans="1:21" ht="15.8">
      <c r="A199" s="118" t="str">
        <f>+A$88</f>
        <v>06123700</v>
      </c>
      <c r="B199" s="119">
        <f>+B$88</f>
        <v>44040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7"/>
      <c r="U199" s="67"/>
    </row>
    <row r="200" spans="1:21" ht="15.8">
      <c r="A200" s="118" t="str">
        <f>+A$88</f>
        <v>06123700</v>
      </c>
      <c r="B200" s="119">
        <f>+B$88</f>
        <v>44040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7"/>
      <c r="U200" s="67"/>
    </row>
    <row r="201" spans="1:21" ht="15.8">
      <c r="A201" s="118" t="str">
        <f>+A$88</f>
        <v>06123700</v>
      </c>
      <c r="B201" s="119">
        <f>+B$88</f>
        <v>44040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7"/>
      <c r="U201" s="67"/>
    </row>
    <row r="202" spans="1:21" ht="15.8">
      <c r="A202" s="118" t="str">
        <f>+A$88</f>
        <v>06123700</v>
      </c>
      <c r="B202" s="119">
        <f>+B$88</f>
        <v>44040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7"/>
      <c r="U202" s="67"/>
    </row>
    <row r="203" spans="1:21" ht="15.8">
      <c r="A203" s="118" t="str">
        <f>+A$88</f>
        <v>06123700</v>
      </c>
      <c r="B203" s="119">
        <f>+B$88</f>
        <v>44040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7"/>
      <c r="U203" s="67"/>
    </row>
    <row r="204" spans="1:21" ht="15.8">
      <c r="A204" s="118" t="str">
        <f>+A$88</f>
        <v>06123700</v>
      </c>
      <c r="B204" s="119">
        <f>+B$88</f>
        <v>44040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7"/>
      <c r="U204" s="67"/>
    </row>
    <row r="205" spans="1:21" ht="15.8">
      <c r="A205" s="118" t="str">
        <f>+A$88</f>
        <v>06123700</v>
      </c>
      <c r="B205" s="119">
        <f>+B$88</f>
        <v>44040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7"/>
      <c r="U205" s="67"/>
    </row>
    <row r="206" spans="1:21" ht="15.8">
      <c r="A206" s="118" t="str">
        <f>+A$88</f>
        <v>06123700</v>
      </c>
      <c r="B206" s="119">
        <f>+B$88</f>
        <v>44040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7"/>
      <c r="U206" s="67"/>
    </row>
    <row r="207" spans="1:21" ht="15.8">
      <c r="A207" s="118" t="str">
        <f>+A$88</f>
        <v>06123700</v>
      </c>
      <c r="B207" s="119">
        <f>+B$88</f>
        <v>44040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7"/>
      <c r="U207" s="67"/>
    </row>
    <row r="208" spans="1:21" ht="15.8">
      <c r="A208" s="118" t="str">
        <f>+A$88</f>
        <v>06123700</v>
      </c>
      <c r="B208" s="119">
        <f>+B$88</f>
        <v>44040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7"/>
      <c r="U208" s="67"/>
    </row>
    <row r="209" spans="1:21" ht="15.8">
      <c r="A209" s="118" t="str">
        <f>+A$88</f>
        <v>06123700</v>
      </c>
      <c r="B209" s="119">
        <f>+B$88</f>
        <v>44040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7"/>
      <c r="U209" s="67"/>
    </row>
    <row r="210" spans="1:21" ht="15.8">
      <c r="A210" s="118" t="str">
        <f>+A$88</f>
        <v>06123700</v>
      </c>
      <c r="B210" s="119">
        <f>+B$88</f>
        <v>44040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7"/>
      <c r="U210" s="67"/>
    </row>
    <row r="211" spans="1:21" ht="15.8">
      <c r="A211" s="118" t="str">
        <f>+A$88</f>
        <v>06123700</v>
      </c>
      <c r="B211" s="119">
        <f>+B$88</f>
        <v>44040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7"/>
      <c r="U211" s="67"/>
    </row>
    <row r="212" spans="1:21" ht="15.8">
      <c r="A212" s="118" t="str">
        <f>+A$88</f>
        <v>06123700</v>
      </c>
      <c r="B212" s="119">
        <f>+B$88</f>
        <v>44040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7"/>
      <c r="U212" s="67"/>
    </row>
    <row r="213" spans="1:21" ht="15.8">
      <c r="A213" s="118" t="str">
        <f>+A$88</f>
        <v>06123700</v>
      </c>
      <c r="B213" s="119">
        <f>+B$88</f>
        <v>44040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7"/>
      <c r="U213" s="67"/>
    </row>
    <row r="214" spans="1:21" ht="15.8">
      <c r="A214" s="118" t="str">
        <f>+A$88</f>
        <v>06123700</v>
      </c>
      <c r="B214" s="119">
        <f>+B$88</f>
        <v>44040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7"/>
      <c r="U214" s="67"/>
    </row>
    <row r="215" spans="1:21" ht="15.8">
      <c r="A215" s="118" t="str">
        <f>+A$88</f>
        <v>06123700</v>
      </c>
      <c r="B215" s="119">
        <f>+B$88</f>
        <v>44040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7"/>
      <c r="U215" s="67"/>
    </row>
    <row r="216" spans="1:21" ht="15.8">
      <c r="A216" s="118" t="str">
        <f>+A$88</f>
        <v>06123700</v>
      </c>
      <c r="B216" s="119">
        <f>+B$88</f>
        <v>44040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7"/>
      <c r="U216" s="67"/>
    </row>
    <row r="217" spans="1:21" ht="15.8">
      <c r="A217" s="118" t="str">
        <f>+A$88</f>
        <v>06123700</v>
      </c>
      <c r="B217" s="119">
        <f>+B$88</f>
        <v>44040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7"/>
      <c r="U217" s="67"/>
    </row>
    <row r="218" spans="1:21" ht="15.8">
      <c r="A218" s="118" t="str">
        <f>+A$88</f>
        <v>06123700</v>
      </c>
      <c r="B218" s="119">
        <f>+B$88</f>
        <v>44040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7"/>
      <c r="U218" s="67"/>
    </row>
    <row r="219" spans="1:21" ht="15.8">
      <c r="A219" s="118" t="str">
        <f>+A$88</f>
        <v>06123700</v>
      </c>
      <c r="B219" s="119">
        <f>+B$88</f>
        <v>44040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7"/>
      <c r="U219" s="67"/>
    </row>
    <row r="220" spans="1:21" ht="15.8">
      <c r="A220" s="118" t="str">
        <f>+A$88</f>
        <v>06123700</v>
      </c>
      <c r="B220" s="119">
        <f>+B$88</f>
        <v>44040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7"/>
      <c r="U220" s="67"/>
    </row>
    <row r="221" spans="1:21" ht="15.8">
      <c r="A221" s="118" t="str">
        <f>+A$88</f>
        <v>06123700</v>
      </c>
      <c r="B221" s="119">
        <f>+B$88</f>
        <v>44040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7"/>
      <c r="U221" s="67"/>
    </row>
    <row r="222" spans="1:21" ht="15.8">
      <c r="A222" s="118" t="str">
        <f>+A$88</f>
        <v>06123700</v>
      </c>
      <c r="B222" s="119">
        <f>+B$88</f>
        <v>44040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7"/>
      <c r="U222" s="67"/>
    </row>
    <row r="223" spans="1:21" ht="15.8">
      <c r="A223" s="118" t="str">
        <f>+A$88</f>
        <v>06123700</v>
      </c>
      <c r="B223" s="119">
        <f>+B$88</f>
        <v>44040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7"/>
      <c r="U223" s="67"/>
    </row>
    <row r="224" spans="1:21" ht="15.8">
      <c r="A224" s="118" t="str">
        <f>+A$88</f>
        <v>06123700</v>
      </c>
      <c r="B224" s="119">
        <f>+B$88</f>
        <v>44040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7"/>
      <c r="U224" s="67"/>
    </row>
    <row r="225" spans="1:21" ht="15.8">
      <c r="A225" s="118" t="str">
        <f>+A$88</f>
        <v>06123700</v>
      </c>
      <c r="B225" s="119">
        <f>+B$88</f>
        <v>44040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7"/>
      <c r="U225" s="67"/>
    </row>
    <row r="226" spans="1:21" ht="15.8">
      <c r="A226" s="118" t="str">
        <f>+A$88</f>
        <v>06123700</v>
      </c>
      <c r="B226" s="119">
        <f>+B$88</f>
        <v>44040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7"/>
      <c r="U226" s="67"/>
    </row>
    <row r="227" spans="1:21" ht="15.8">
      <c r="A227" s="118" t="str">
        <f>+A$88</f>
        <v>06123700</v>
      </c>
      <c r="B227" s="119">
        <f>+B$88</f>
        <v>44040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7"/>
      <c r="U227" s="67"/>
    </row>
    <row r="228" spans="1:21" ht="15.8">
      <c r="A228" s="118" t="str">
        <f>+A$88</f>
        <v>06123700</v>
      </c>
      <c r="B228" s="119">
        <f>+B$88</f>
        <v>44040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7"/>
      <c r="U228" s="67"/>
    </row>
    <row r="229" spans="1:21" ht="15.8">
      <c r="A229" s="118" t="str">
        <f>+A$88</f>
        <v>06123700</v>
      </c>
      <c r="B229" s="119">
        <f>+B$88</f>
        <v>44040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7"/>
      <c r="U229" s="67"/>
    </row>
    <row r="230" spans="1:21" ht="15.8">
      <c r="A230" s="118" t="str">
        <f>+A$88</f>
        <v>06123700</v>
      </c>
      <c r="B230" s="119">
        <f>+B$88</f>
        <v>44040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7"/>
      <c r="U230" s="67"/>
    </row>
    <row r="231" spans="1:21" ht="15.8">
      <c r="A231" s="118" t="str">
        <f>+A$88</f>
        <v>06123700</v>
      </c>
      <c r="B231" s="119">
        <f>+B$88</f>
        <v>44040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7"/>
      <c r="U231" s="67"/>
    </row>
    <row r="232" spans="1:21" ht="15.8">
      <c r="A232" s="118" t="str">
        <f>+A$88</f>
        <v>06123700</v>
      </c>
      <c r="B232" s="119">
        <f>+B$88</f>
        <v>44040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7"/>
      <c r="U232" s="67"/>
    </row>
    <row r="233" spans="1:21" ht="15.8">
      <c r="A233" s="118" t="str">
        <f>+A$88</f>
        <v>06123700</v>
      </c>
      <c r="B233" s="119">
        <f>+B$88</f>
        <v>44040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7"/>
      <c r="U233" s="67"/>
    </row>
    <row r="234" spans="1:21" ht="15.8">
      <c r="A234" s="118" t="str">
        <f>+A$88</f>
        <v>06123700</v>
      </c>
      <c r="B234" s="119">
        <f>+B$88</f>
        <v>44040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7"/>
      <c r="U234" s="67"/>
    </row>
    <row r="235" spans="1:21" ht="15.8">
      <c r="A235" s="118" t="str">
        <f>+A$88</f>
        <v>06123700</v>
      </c>
      <c r="B235" s="119">
        <f>+B$88</f>
        <v>44040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7"/>
      <c r="U235" s="67"/>
    </row>
    <row r="236" spans="1:21" ht="15.8">
      <c r="A236" s="118" t="str">
        <f>+A$88</f>
        <v>06123700</v>
      </c>
      <c r="B236" s="119">
        <f>+B$88</f>
        <v>44040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7"/>
      <c r="U236" s="67"/>
    </row>
    <row r="237" spans="1:21" ht="15.8">
      <c r="A237" s="118" t="str">
        <f>+A$88</f>
        <v>06123700</v>
      </c>
      <c r="B237" s="119">
        <f>+B$88</f>
        <v>44040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7"/>
      <c r="U237" s="67"/>
    </row>
    <row r="238" spans="1:21" ht="15.8">
      <c r="A238" s="118" t="str">
        <f>+A$88</f>
        <v>06123700</v>
      </c>
      <c r="B238" s="119">
        <f>+B$88</f>
        <v>44040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7"/>
      <c r="U238" s="67"/>
    </row>
    <row r="239" spans="1:21" ht="15.8">
      <c r="A239" s="118" t="str">
        <f>+A$88</f>
        <v>06123700</v>
      </c>
      <c r="B239" s="119">
        <f>+B$88</f>
        <v>44040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7"/>
      <c r="U239" s="67"/>
    </row>
    <row r="240" spans="1:21" ht="15.8">
      <c r="A240" s="118" t="str">
        <f>+A$88</f>
        <v>06123700</v>
      </c>
      <c r="B240" s="119">
        <f>+B$88</f>
        <v>44040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7"/>
      <c r="U240" s="67"/>
    </row>
    <row r="241" spans="1:21" ht="15.8">
      <c r="A241" s="118" t="str">
        <f>+A$88</f>
        <v>06123700</v>
      </c>
      <c r="B241" s="119">
        <f>+B$88</f>
        <v>44040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7"/>
      <c r="U241" s="67"/>
    </row>
    <row r="242" spans="1:21" ht="15.8">
      <c r="A242" s="118" t="str">
        <f>+A$88</f>
        <v>06123700</v>
      </c>
      <c r="B242" s="119">
        <f>+B$88</f>
        <v>44040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7"/>
      <c r="U242" s="67"/>
    </row>
    <row r="243" spans="1:21" ht="15.8">
      <c r="A243" s="118" t="str">
        <f>+A$88</f>
        <v>06123700</v>
      </c>
      <c r="B243" s="119">
        <f>+B$88</f>
        <v>44040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7"/>
      <c r="U243" s="67"/>
    </row>
  </sheetData>
  <mergeCells count="2">
    <mergeCell ref="A1:H1"/>
    <mergeCell ref="A2:B2"/>
  </mergeCells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2020-09-23T13:57:39Z</dcterms:created>
  <dcterms:modified xsi:type="dcterms:W3CDTF">2021-03-30T15:08:15Z</dcterms:modified>
  <cp:category/>
  <cp:version/>
  <cp:contentType/>
  <cp:contentStatus/>
  <cp:revision>2</cp:revision>
</cp:coreProperties>
</file>