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<sst xmlns="http://schemas.openxmlformats.org/spreadsheetml/2006/main" count="642" uniqueCount="331">
  <si>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</si>
  <si>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</si>
  <si>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</si>
  <si>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</si>
  <si>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</si>
  <si>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</si>
  <si>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</si>
  <si>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</si>
  <si>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</si>
  <si>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</si>
  <si>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</si>
  <si>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</si>
  <si>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</si>
  <si>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</si>
  <si>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</si>
  <si>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</si>
  <si>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</si>
  <si>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</si>
  <si>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</si>
  <si>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</si>
  <si>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</si>
  <si>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</si>
  <si>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</si>
  <si>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</si>
  <si>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</si>
  <si>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</si>
  <si>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</si>
  <si>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</si>
  <si>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</si>
  <si>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</si>
  <si>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</si>
  <si>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</si>
  <si>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</si>
  <si>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</si>
  <si>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</si>
  <si>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</si>
  <si>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</si>
  <si>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</si>
  <si>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</si>
  <si>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</si>
  <si>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</si>
  <si>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</si>
  <si>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</si>
  <si>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</si>
  <si>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</si>
  <si>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</si>
  <si>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</si>
  <si>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</si>
  <si>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</si>
  <si>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</si>
  <si>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</si>
  <si>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</si>
  <si>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</si>
  <si>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</si>
  <si>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</si>
  <si>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</si>
  <si>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</si>
  <si>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</si>
  <si>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</si>
  <si>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</si>
  <si>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</si>
  <si>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</si>
  <si>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</si>
  <si>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</si>
  <si>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</si>
  <si>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</si>
  <si>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</si>
  <si>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</si>
  <si>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</si>
  <si>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</si>
  <si>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</si>
  <si>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</si>
  <si>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</si>
  <si>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</si>
  <si>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</si>
  <si>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</si>
  <si>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</si>
  <si>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</si>
  <si>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</si>
  <si>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</si>
  <si>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</si>
  <si>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</si>
  <si>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</si>
  <si>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</si>
  <si>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</si>
  <si>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</si>
  <si>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</si>
  <si>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</si>
  <si>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</si>
  <si>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</si>
  <si>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</si>
  <si>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</si>
  <si>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</si>
  <si>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</si>
  <si>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</si>
  <si>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</si>
  <si>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</si>
  <si>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</si>
  <si>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</si>
  <si>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</si>
  <si>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</si>
  <si>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</si>
  <si>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</si>
  <si>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</si>
  <si>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</si>
  <si>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CROP</t>
  </si>
  <si>
    <t>RUISSEAU DE CROP A LAVAL</t>
  </si>
  <si>
    <t>LAVAL</t>
  </si>
  <si>
    <t>38206</t>
  </si>
  <si>
    <t>RESEAU  DE CONTROLE ET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</si>
  <si>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</si>
  <si>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</si>
  <si>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</si>
  <si>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</si>
  <si>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</si>
  <si>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</si>
  <si>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</si>
  <si>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</si>
  <si>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</si>
  <si>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</si>
  <si>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</si>
  <si>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</si>
  <si>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</si>
  <si>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</si>
  <si>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</si>
  <si>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</si>
  <si>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</si>
  <si>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</si>
  <si>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</si>
  <si>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</si>
  <si>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</si>
  <si>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</si>
  <si>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</si>
  <si>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</si>
  <si>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</si>
  <si>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</si>
  <si>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</si>
  <si>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</si>
  <si>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</si>
  <si>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</si>
  <si>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</si>
  <si>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P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</si>
  <si>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</si>
  <si>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</si>
  <si>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</si>
  <si>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</si>
  <si>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</si>
  <si>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</si>
  <si>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</si>
  <si>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</si>
  <si>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</si>
  <si>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</si>
  <si>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</si>
  <si>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</si>
  <si>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</si>
  <si>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</si>
  <si>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</si>
  <si>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</si>
  <si>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</si>
  <si>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</si>
  <si>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</si>
  <si>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</si>
  <si>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</si>
  <si>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</si>
  <si>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</si>
  <si>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</si>
  <si>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</si>
  <si>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</si>
  <si>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</si>
  <si>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</si>
  <si>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</si>
  <si>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</si>
  <si>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</si>
  <si>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</si>
  <si>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</si>
  <si>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</si>
  <si>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</si>
  <si>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</si>
  <si>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</si>
  <si>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</si>
  <si>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</si>
  <si>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</si>
  <si>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</si>
  <si>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</si>
  <si>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</si>
  <si>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</si>
  <si>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</si>
  <si>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</si>
  <si>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</si>
  <si>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</si>
  <si>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</si>
  <si>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</si>
  <si>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</si>
  <si>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</si>
  <si>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</si>
  <si>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</si>
  <si>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</si>
  <si>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</si>
  <si>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</si>
  <si>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</si>
  <si>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</si>
  <si>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</si>
  <si>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</si>
  <si>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</si>
  <si>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</si>
  <si>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</si>
  <si>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</si>
  <si>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</si>
  <si>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</si>
  <si>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</si>
  <si>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</si>
  <si>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</si>
  <si>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</si>
  <si>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</si>
  <si>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</si>
  <si>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</si>
  <si>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</si>
  <si>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Nemouridae</t>
  </si>
  <si>
    <t>Amphinemura</t>
  </si>
  <si>
    <t>Nemoura</t>
  </si>
  <si>
    <t>Protonemura</t>
  </si>
  <si>
    <t>Perlodidae</t>
  </si>
  <si>
    <t>Dictyogenus</t>
  </si>
  <si>
    <t>Isoperla</t>
  </si>
  <si>
    <t>Rhabdiopteryx</t>
  </si>
  <si>
    <t>Glossosoma</t>
  </si>
  <si>
    <t>Silo</t>
  </si>
  <si>
    <t>Hydropsyche</t>
  </si>
  <si>
    <t>Limnephilidae</t>
  </si>
  <si>
    <t>sF. Drusinae</t>
  </si>
  <si>
    <t>sF. Limnephilinae</t>
  </si>
  <si>
    <t>Odontocerum</t>
  </si>
  <si>
    <t>Philopotamus</t>
  </si>
  <si>
    <t>Rhyacophila</t>
  </si>
  <si>
    <t>Sericostoma</t>
  </si>
  <si>
    <t>Baetis</t>
  </si>
  <si>
    <t>Ecdyonurus</t>
  </si>
  <si>
    <t>Epeorus</t>
  </si>
  <si>
    <t>Rhithrogena</t>
  </si>
  <si>
    <t>Elmidae</t>
  </si>
  <si>
    <t>Elmis</t>
  </si>
  <si>
    <t>Limnius</t>
  </si>
  <si>
    <t>Elodes</t>
  </si>
  <si>
    <t>Hydraena</t>
  </si>
  <si>
    <t>Athericidae</t>
  </si>
  <si>
    <t>Blephariceridae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</si>
  <si>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</si>
  <si>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</si>
  <si>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</si>
  <si>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</si>
  <si>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</si>
  <si>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</si>
  <si>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</si>
  <si>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Tipulidae</t>
  </si>
  <si>
    <t>Gammaridae</t>
  </si>
  <si>
    <t>Gammarus</t>
  </si>
  <si>
    <t>HYDRACARIENS = Hydracarina</t>
  </si>
  <si>
    <t>présence</t>
  </si>
  <si>
    <t>OLIGOCHAETA</t>
  </si>
  <si>
    <t>Dugesiidae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</si>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</sst>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07_CROP_18-02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A37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6141520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948</v>
      </c>
      <c r="J23" s="46" t="s">
        <v>109</v>
      </c>
      <c r="K23" s="48"/>
      <c r="L23" s="48"/>
      <c r="M23" s="48"/>
      <c r="N23" s="48"/>
      <c r="O23" s="48">
        <v>5.5</v>
      </c>
      <c r="P23" s="48">
        <v>100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933623</v>
      </c>
      <c r="H24" s="53">
        <v>6463775</v>
      </c>
      <c r="K24" s="53">
        <v>933674.2302340588</v>
      </c>
      <c r="L24" s="53">
        <v>6463697.368368835</v>
      </c>
      <c r="M24" s="53">
        <v>933623.6328598012</v>
      </c>
      <c r="N24" s="53">
        <v>6463768.809895309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6141520</v>
      </c>
      <c r="B39" s="79" t="str">
        <f>C23</f>
        <v>CROP</v>
      </c>
      <c r="C39" s="80" t="str">
        <f>D23</f>
        <v>RUISSEAU DE CROP A LAVAL</v>
      </c>
      <c r="D39" s="81">
        <v>42053</v>
      </c>
      <c r="E39" s="48">
        <v>4.2</v>
      </c>
      <c r="F39" s="82" t="s">
        <v>134</v>
      </c>
      <c r="G39" s="83" t="s">
        <v>11</v>
      </c>
      <c r="H39" s="84">
        <v>10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/>
      <c r="I42" s="84" t="s">
        <v>141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142</v>
      </c>
      <c r="G43" s="83" t="s">
        <v>43</v>
      </c>
      <c r="H43" s="84">
        <v>20</v>
      </c>
      <c r="I43" s="84" t="s">
        <v>135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143</v>
      </c>
      <c r="G44" s="83" t="s">
        <v>48</v>
      </c>
      <c r="H44" s="84">
        <v>10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144</v>
      </c>
      <c r="G45" s="83" t="s">
        <v>53</v>
      </c>
      <c r="H45" s="84">
        <v>2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145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1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56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6141520</v>
      </c>
      <c r="B66" s="106">
        <f>D39</f>
        <v>42053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6141520</v>
      </c>
      <c r="B67" s="111">
        <f t="shared" si="0"/>
        <v>42053</v>
      </c>
      <c r="C67" s="107" t="s">
        <v>180</v>
      </c>
      <c r="D67" s="109" t="s">
        <v>53</v>
      </c>
      <c r="E67" s="109" t="s">
        <v>12</v>
      </c>
      <c r="F67" s="109" t="s">
        <v>179</v>
      </c>
      <c r="G67" s="84">
        <v>20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6141520</v>
      </c>
      <c r="B68" s="111">
        <f t="shared" si="0"/>
        <v>42053</v>
      </c>
      <c r="C68" s="107" t="s">
        <v>181</v>
      </c>
      <c r="D68" s="109" t="s">
        <v>53</v>
      </c>
      <c r="E68" s="109" t="s">
        <v>37</v>
      </c>
      <c r="F68" s="109" t="s">
        <v>179</v>
      </c>
      <c r="G68" s="84">
        <v>10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6141520</v>
      </c>
      <c r="B69" s="111">
        <f t="shared" si="0"/>
        <v>42053</v>
      </c>
      <c r="C69" s="107" t="s">
        <v>182</v>
      </c>
      <c r="D69" s="109" t="s">
        <v>66</v>
      </c>
      <c r="E69" s="109" t="s">
        <v>37</v>
      </c>
      <c r="F69" s="109" t="s">
        <v>179</v>
      </c>
      <c r="G69" s="84">
        <v>20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6141520</v>
      </c>
      <c r="B70" s="111">
        <f t="shared" si="0"/>
        <v>42053</v>
      </c>
      <c r="C70" s="107" t="s">
        <v>183</v>
      </c>
      <c r="D70" s="109" t="s">
        <v>11</v>
      </c>
      <c r="E70" s="109" t="s">
        <v>29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6141520</v>
      </c>
      <c r="B71" s="111">
        <f t="shared" si="0"/>
        <v>42053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6141520</v>
      </c>
      <c r="B72" s="111">
        <f t="shared" si="0"/>
        <v>42053</v>
      </c>
      <c r="C72" s="107" t="s">
        <v>186</v>
      </c>
      <c r="D72" s="109" t="s">
        <v>48</v>
      </c>
      <c r="E72" s="109" t="s">
        <v>29</v>
      </c>
      <c r="F72" s="109" t="s">
        <v>184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6141520</v>
      </c>
      <c r="B73" s="111">
        <f t="shared" si="0"/>
        <v>42053</v>
      </c>
      <c r="C73" s="107" t="s">
        <v>187</v>
      </c>
      <c r="D73" s="109" t="s">
        <v>74</v>
      </c>
      <c r="E73" s="109" t="s">
        <v>29</v>
      </c>
      <c r="F73" s="109" t="s">
        <v>184</v>
      </c>
      <c r="G73" s="84">
        <v>10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6141520</v>
      </c>
      <c r="B74" s="111">
        <f t="shared" si="0"/>
        <v>42053</v>
      </c>
      <c r="C74" s="107" t="s">
        <v>188</v>
      </c>
      <c r="D74" s="109" t="s">
        <v>74</v>
      </c>
      <c r="E74" s="109" t="s">
        <v>20</v>
      </c>
      <c r="F74" s="109" t="s">
        <v>189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6141520</v>
      </c>
      <c r="B75" s="111">
        <f t="shared" si="0"/>
        <v>42053</v>
      </c>
      <c r="C75" s="107" t="s">
        <v>190</v>
      </c>
      <c r="D75" s="109" t="s">
        <v>74</v>
      </c>
      <c r="E75" s="109" t="s">
        <v>12</v>
      </c>
      <c r="F75" s="109" t="s">
        <v>189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6141520</v>
      </c>
      <c r="B76" s="111">
        <f t="shared" si="0"/>
        <v>42053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10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6141520</v>
      </c>
      <c r="B77" s="111">
        <f t="shared" si="0"/>
        <v>42053</v>
      </c>
      <c r="C77" s="107" t="s">
        <v>192</v>
      </c>
      <c r="D77" s="109" t="s">
        <v>74</v>
      </c>
      <c r="E77" s="109" t="s">
        <v>29</v>
      </c>
      <c r="F77" s="109" t="s">
        <v>189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6141520</v>
      </c>
      <c r="B88" s="118">
        <f>B66</f>
        <v>42053</v>
      </c>
      <c r="C88" s="84" t="s">
        <v>216</v>
      </c>
      <c r="D88" s="84">
        <v>69</v>
      </c>
      <c r="E88" s="84">
        <v>24</v>
      </c>
      <c r="F88" s="84">
        <v>166</v>
      </c>
      <c r="G88" s="84">
        <v>8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6141520</v>
      </c>
      <c r="B89" s="111">
        <f t="shared" si="1"/>
        <v>42053</v>
      </c>
      <c r="C89" s="84" t="s">
        <v>217</v>
      </c>
      <c r="D89" s="84">
        <v>20</v>
      </c>
      <c r="E89" s="84"/>
      <c r="F89" s="84"/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6141520</v>
      </c>
      <c r="B90" s="111">
        <f t="shared" si="1"/>
        <v>42053</v>
      </c>
      <c r="C90" s="84" t="s">
        <v>218</v>
      </c>
      <c r="D90" s="84">
        <v>21</v>
      </c>
      <c r="E90" s="84">
        <v>4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6141520</v>
      </c>
      <c r="B91" s="111">
        <f t="shared" si="1"/>
        <v>42053</v>
      </c>
      <c r="C91" s="84" t="s">
        <v>219</v>
      </c>
      <c r="D91" s="84">
        <v>26</v>
      </c>
      <c r="E91" s="84">
        <v>55</v>
      </c>
      <c r="F91" s="84">
        <v>18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6141520</v>
      </c>
      <c r="B92" s="111">
        <f t="shared" si="1"/>
        <v>42053</v>
      </c>
      <c r="C92" s="84" t="s">
        <v>220</v>
      </c>
      <c r="D92" s="84">
        <v>46</v>
      </c>
      <c r="E92" s="84">
        <v>12</v>
      </c>
      <c r="F92" s="84">
        <v>99</v>
      </c>
      <c r="G92" s="84">
        <v>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6141520</v>
      </c>
      <c r="B93" s="111">
        <f t="shared" si="1"/>
        <v>42053</v>
      </c>
      <c r="C93" s="84" t="s">
        <v>221</v>
      </c>
      <c r="D93" s="84">
        <v>127</v>
      </c>
      <c r="E93" s="84">
        <v>2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6141520</v>
      </c>
      <c r="B94" s="111">
        <f t="shared" si="1"/>
        <v>42053</v>
      </c>
      <c r="C94" s="84" t="s">
        <v>222</v>
      </c>
      <c r="D94" s="84">
        <v>132</v>
      </c>
      <c r="E94" s="84"/>
      <c r="F94" s="84">
        <v>12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6141520</v>
      </c>
      <c r="B95" s="111">
        <f t="shared" si="1"/>
        <v>42053</v>
      </c>
      <c r="C95" s="84" t="s">
        <v>223</v>
      </c>
      <c r="D95" s="84">
        <v>140</v>
      </c>
      <c r="E95" s="84"/>
      <c r="F95" s="84">
        <v>16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6141520</v>
      </c>
      <c r="B96" s="111">
        <f t="shared" si="1"/>
        <v>42053</v>
      </c>
      <c r="C96" s="84" t="s">
        <v>224</v>
      </c>
      <c r="D96" s="84">
        <v>10</v>
      </c>
      <c r="E96" s="84">
        <v>3</v>
      </c>
      <c r="F96" s="84">
        <v>38</v>
      </c>
      <c r="G96" s="84">
        <v>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6141520</v>
      </c>
      <c r="B97" s="111">
        <f t="shared" si="1"/>
        <v>42053</v>
      </c>
      <c r="C97" s="84" t="s">
        <v>225</v>
      </c>
      <c r="D97" s="84">
        <v>190</v>
      </c>
      <c r="E97" s="84">
        <v>1</v>
      </c>
      <c r="F97" s="84">
        <v>4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6141520</v>
      </c>
      <c r="B98" s="111">
        <f t="shared" si="1"/>
        <v>42053</v>
      </c>
      <c r="C98" s="84" t="s">
        <v>226</v>
      </c>
      <c r="D98" s="84">
        <v>292</v>
      </c>
      <c r="E98" s="84"/>
      <c r="F98" s="84">
        <v>1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6141520</v>
      </c>
      <c r="B99" s="111">
        <f t="shared" si="1"/>
        <v>42053</v>
      </c>
      <c r="C99" s="84" t="s">
        <v>227</v>
      </c>
      <c r="D99" s="84">
        <v>212</v>
      </c>
      <c r="E99" s="84"/>
      <c r="F99" s="84">
        <v>9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6141520</v>
      </c>
      <c r="B100" s="111">
        <f t="shared" si="1"/>
        <v>42053</v>
      </c>
      <c r="C100" s="84" t="s">
        <v>228</v>
      </c>
      <c r="D100" s="84">
        <v>276</v>
      </c>
      <c r="E100" s="84"/>
      <c r="F100" s="84"/>
      <c r="G100" s="84">
        <v>29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6141520</v>
      </c>
      <c r="B101" s="111">
        <f t="shared" si="1"/>
        <v>42053</v>
      </c>
      <c r="C101" s="84" t="s">
        <v>229</v>
      </c>
      <c r="D101" s="84">
        <v>3120</v>
      </c>
      <c r="E101" s="84">
        <v>1</v>
      </c>
      <c r="F101" s="84">
        <v>7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6141520</v>
      </c>
      <c r="B102" s="111">
        <f t="shared" si="1"/>
        <v>42053</v>
      </c>
      <c r="C102" s="84" t="s">
        <v>230</v>
      </c>
      <c r="D102" s="84">
        <v>3163</v>
      </c>
      <c r="E102" s="84">
        <v>153</v>
      </c>
      <c r="F102" s="84">
        <v>2</v>
      </c>
      <c r="G102" s="84">
        <v>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6141520</v>
      </c>
      <c r="B103" s="111">
        <f t="shared" si="1"/>
        <v>42053</v>
      </c>
      <c r="C103" s="84" t="s">
        <v>231</v>
      </c>
      <c r="D103" s="84">
        <v>339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6141520</v>
      </c>
      <c r="B104" s="111">
        <f t="shared" si="1"/>
        <v>42053</v>
      </c>
      <c r="C104" s="84" t="s">
        <v>232</v>
      </c>
      <c r="D104" s="84">
        <v>209</v>
      </c>
      <c r="E104" s="84"/>
      <c r="F104" s="84">
        <v>53</v>
      </c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6141520</v>
      </c>
      <c r="B105" s="111">
        <f t="shared" si="1"/>
        <v>42053</v>
      </c>
      <c r="C105" s="84" t="s">
        <v>233</v>
      </c>
      <c r="D105" s="84">
        <v>183</v>
      </c>
      <c r="E105" s="84">
        <v>7</v>
      </c>
      <c r="F105" s="84">
        <v>39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6141520</v>
      </c>
      <c r="B106" s="111">
        <f t="shared" si="1"/>
        <v>42053</v>
      </c>
      <c r="C106" s="84" t="s">
        <v>234</v>
      </c>
      <c r="D106" s="84">
        <v>322</v>
      </c>
      <c r="E106" s="84">
        <v>48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6141520</v>
      </c>
      <c r="B107" s="111">
        <f t="shared" si="1"/>
        <v>42053</v>
      </c>
      <c r="C107" s="84" t="s">
        <v>235</v>
      </c>
      <c r="D107" s="84">
        <v>364</v>
      </c>
      <c r="E107" s="84">
        <v>4</v>
      </c>
      <c r="F107" s="84">
        <v>183</v>
      </c>
      <c r="G107" s="84">
        <v>22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6141520</v>
      </c>
      <c r="B108" s="111">
        <f t="shared" si="1"/>
        <v>42053</v>
      </c>
      <c r="C108" s="84" t="s">
        <v>236</v>
      </c>
      <c r="D108" s="84">
        <v>421</v>
      </c>
      <c r="E108" s="84">
        <v>4</v>
      </c>
      <c r="F108" s="84">
        <v>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6141520</v>
      </c>
      <c r="B109" s="111">
        <f t="shared" si="2"/>
        <v>42053</v>
      </c>
      <c r="C109" s="84" t="s">
        <v>237</v>
      </c>
      <c r="D109" s="84">
        <v>400</v>
      </c>
      <c r="E109" s="84"/>
      <c r="F109" s="84">
        <v>79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6141520</v>
      </c>
      <c r="B110" s="111">
        <f t="shared" si="2"/>
        <v>42053</v>
      </c>
      <c r="C110" s="84" t="s">
        <v>238</v>
      </c>
      <c r="D110" s="84">
        <v>404</v>
      </c>
      <c r="E110" s="84">
        <v>1</v>
      </c>
      <c r="F110" s="84">
        <v>7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6141520</v>
      </c>
      <c r="B111" s="111">
        <f t="shared" si="2"/>
        <v>42053</v>
      </c>
      <c r="C111" s="84" t="s">
        <v>239</v>
      </c>
      <c r="D111" s="84">
        <v>614</v>
      </c>
      <c r="E111" s="84"/>
      <c r="F111" s="84"/>
      <c r="G111" s="84">
        <v>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6141520</v>
      </c>
      <c r="B112" s="111">
        <f t="shared" si="2"/>
        <v>42053</v>
      </c>
      <c r="C112" s="84" t="s">
        <v>240</v>
      </c>
      <c r="D112" s="84">
        <v>618</v>
      </c>
      <c r="E112" s="84"/>
      <c r="F112" s="84">
        <v>3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6141520</v>
      </c>
      <c r="B113" s="111">
        <f t="shared" si="2"/>
        <v>42053</v>
      </c>
      <c r="C113" s="84" t="s">
        <v>241</v>
      </c>
      <c r="D113" s="84">
        <v>623</v>
      </c>
      <c r="E113" s="84">
        <v>21</v>
      </c>
      <c r="F113" s="84">
        <v>5</v>
      </c>
      <c r="G113" s="84">
        <v>2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6141520</v>
      </c>
      <c r="B114" s="111">
        <f t="shared" si="2"/>
        <v>42053</v>
      </c>
      <c r="C114" s="84" t="s">
        <v>242</v>
      </c>
      <c r="D114" s="84">
        <v>636</v>
      </c>
      <c r="E114" s="84">
        <v>1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6141520</v>
      </c>
      <c r="B115" s="111">
        <f t="shared" si="2"/>
        <v>42053</v>
      </c>
      <c r="C115" s="84" t="s">
        <v>243</v>
      </c>
      <c r="D115" s="84">
        <v>608</v>
      </c>
      <c r="E115" s="84"/>
      <c r="F115" s="84">
        <v>6</v>
      </c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6141520</v>
      </c>
      <c r="B116" s="111">
        <f t="shared" si="2"/>
        <v>42053</v>
      </c>
      <c r="C116" s="84" t="s">
        <v>244</v>
      </c>
      <c r="D116" s="84">
        <v>838</v>
      </c>
      <c r="E116" s="84">
        <v>16</v>
      </c>
      <c r="F116" s="84">
        <v>8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6141520</v>
      </c>
      <c r="B117" s="111">
        <f t="shared" si="2"/>
        <v>42053</v>
      </c>
      <c r="C117" s="84" t="s">
        <v>245</v>
      </c>
      <c r="D117" s="84">
        <v>747</v>
      </c>
      <c r="E117" s="84"/>
      <c r="F117" s="84">
        <v>12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6141520</v>
      </c>
      <c r="B118" s="111">
        <f t="shared" si="2"/>
        <v>42053</v>
      </c>
      <c r="C118" s="84" t="s">
        <v>246</v>
      </c>
      <c r="D118" s="84">
        <v>819</v>
      </c>
      <c r="E118" s="84">
        <v>1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6141520</v>
      </c>
      <c r="B119" s="111">
        <f t="shared" si="2"/>
        <v>42053</v>
      </c>
      <c r="C119" s="84" t="s">
        <v>247</v>
      </c>
      <c r="D119" s="84">
        <v>807</v>
      </c>
      <c r="E119" s="84">
        <v>546</v>
      </c>
      <c r="F119" s="84">
        <v>263</v>
      </c>
      <c r="G119" s="84">
        <v>80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6141520</v>
      </c>
      <c r="B120" s="111">
        <f t="shared" si="2"/>
        <v>42053</v>
      </c>
      <c r="C120" s="84" t="s">
        <v>248</v>
      </c>
      <c r="D120" s="84">
        <v>793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6141520</v>
      </c>
      <c r="B121" s="111">
        <f t="shared" si="2"/>
        <v>42053</v>
      </c>
      <c r="C121" s="84" t="s">
        <v>249</v>
      </c>
      <c r="D121" s="84">
        <v>831</v>
      </c>
      <c r="E121" s="84">
        <v>2</v>
      </c>
      <c r="F121" s="84">
        <v>12</v>
      </c>
      <c r="G121" s="84">
        <v>6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6141520</v>
      </c>
      <c r="B122" s="111">
        <f t="shared" si="2"/>
        <v>42053</v>
      </c>
      <c r="C122" s="84" t="s">
        <v>250</v>
      </c>
      <c r="D122" s="84">
        <v>757</v>
      </c>
      <c r="E122" s="84">
        <v>41</v>
      </c>
      <c r="F122" s="84">
        <v>8</v>
      </c>
      <c r="G122" s="84">
        <v>2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6141520</v>
      </c>
      <c r="B123" s="111">
        <f t="shared" si="2"/>
        <v>42053</v>
      </c>
      <c r="C123" s="84" t="s">
        <v>251</v>
      </c>
      <c r="D123" s="84">
        <v>783</v>
      </c>
      <c r="E123" s="84">
        <v>5</v>
      </c>
      <c r="F123" s="84">
        <v>30</v>
      </c>
      <c r="G123" s="84">
        <v>14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6141520</v>
      </c>
      <c r="B124" s="111">
        <f t="shared" si="2"/>
        <v>42053</v>
      </c>
      <c r="C124" s="84" t="s">
        <v>252</v>
      </c>
      <c r="D124" s="84">
        <v>801</v>
      </c>
      <c r="E124" s="84"/>
      <c r="F124" s="84">
        <v>52</v>
      </c>
      <c r="G124" s="84">
        <v>24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6141520</v>
      </c>
      <c r="B125" s="111">
        <f t="shared" si="2"/>
        <v>42053</v>
      </c>
      <c r="C125" s="84" t="s">
        <v>253</v>
      </c>
      <c r="D125" s="84">
        <v>753</v>
      </c>
      <c r="E125" s="84"/>
      <c r="F125" s="84">
        <v>3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6141520</v>
      </c>
      <c r="B126" s="111">
        <f t="shared" si="2"/>
        <v>42053</v>
      </c>
      <c r="C126" s="84" t="s">
        <v>254</v>
      </c>
      <c r="D126" s="84">
        <v>887</v>
      </c>
      <c r="E126" s="84">
        <v>168</v>
      </c>
      <c r="F126" s="84">
        <v>8</v>
      </c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6141520</v>
      </c>
      <c r="B127" s="111">
        <f t="shared" si="2"/>
        <v>42053</v>
      </c>
      <c r="C127" s="84" t="s">
        <v>255</v>
      </c>
      <c r="D127" s="84">
        <v>892</v>
      </c>
      <c r="E127" s="84">
        <v>1514</v>
      </c>
      <c r="F127" s="84">
        <v>30</v>
      </c>
      <c r="G127" s="84">
        <v>3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6141520</v>
      </c>
      <c r="B128" s="111">
        <f t="shared" si="2"/>
        <v>42053</v>
      </c>
      <c r="C128" s="84" t="s">
        <v>256</v>
      </c>
      <c r="D128" s="84">
        <v>906</v>
      </c>
      <c r="E128" s="84"/>
      <c r="F128" s="84" t="s">
        <v>257</v>
      </c>
      <c r="G128" s="84" t="s">
        <v>257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6141520</v>
      </c>
      <c r="B129" s="111">
        <f t="shared" si="3"/>
        <v>42053</v>
      </c>
      <c r="C129" s="84" t="s">
        <v>258</v>
      </c>
      <c r="D129" s="84">
        <v>933</v>
      </c>
      <c r="E129" s="84">
        <v>151</v>
      </c>
      <c r="F129" s="84">
        <v>7</v>
      </c>
      <c r="G129" s="84">
        <v>3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6141520</v>
      </c>
      <c r="B130" s="111">
        <f t="shared" si="3"/>
        <v>42053</v>
      </c>
      <c r="C130" s="84" t="s">
        <v>259</v>
      </c>
      <c r="D130" s="84">
        <v>1055</v>
      </c>
      <c r="E130" s="84">
        <v>1</v>
      </c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6141520</v>
      </c>
      <c r="B131" s="111">
        <f t="shared" si="3"/>
        <v>42053</v>
      </c>
      <c r="C131" s="84" t="s">
        <v>260</v>
      </c>
      <c r="D131" s="84">
        <v>1061</v>
      </c>
      <c r="E131" s="84">
        <v>3</v>
      </c>
      <c r="F131" s="84">
        <v>65</v>
      </c>
      <c r="G131" s="84">
        <v>6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6141520</v>
      </c>
      <c r="B132" s="111">
        <f t="shared" si="3"/>
        <v>42053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6141520</v>
      </c>
      <c r="B133" s="111">
        <f t="shared" si="3"/>
        <v>42053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6141520</v>
      </c>
      <c r="B134" s="111">
        <f t="shared" si="3"/>
        <v>42053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6141520</v>
      </c>
      <c r="B135" s="111">
        <f t="shared" si="3"/>
        <v>42053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6141520</v>
      </c>
      <c r="B136" s="111">
        <f t="shared" si="3"/>
        <v>42053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6141520</v>
      </c>
      <c r="B137" s="111">
        <f t="shared" si="3"/>
        <v>42053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6141520</v>
      </c>
      <c r="B138" s="111">
        <f t="shared" si="3"/>
        <v>42053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6141520</v>
      </c>
      <c r="B139" s="111">
        <f t="shared" si="3"/>
        <v>42053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6141520</v>
      </c>
      <c r="B140" s="111">
        <f t="shared" si="3"/>
        <v>42053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6141520</v>
      </c>
      <c r="B141" s="111">
        <f t="shared" si="3"/>
        <v>42053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6141520</v>
      </c>
      <c r="B142" s="111">
        <f t="shared" si="3"/>
        <v>42053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6141520</v>
      </c>
      <c r="B143" s="111">
        <f t="shared" si="3"/>
        <v>42053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6141520</v>
      </c>
      <c r="B144" s="111">
        <f t="shared" si="3"/>
        <v>42053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6141520</v>
      </c>
      <c r="B145" s="111">
        <f t="shared" si="3"/>
        <v>42053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6141520</v>
      </c>
      <c r="B146" s="111">
        <f t="shared" si="3"/>
        <v>42053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6141520</v>
      </c>
      <c r="B147" s="111">
        <f t="shared" si="3"/>
        <v>42053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6141520</v>
      </c>
      <c r="B148" s="111">
        <f t="shared" si="3"/>
        <v>42053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6141520</v>
      </c>
      <c r="B149" s="111">
        <f t="shared" si="4"/>
        <v>42053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6141520</v>
      </c>
      <c r="B150" s="111">
        <f t="shared" si="4"/>
        <v>42053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6141520</v>
      </c>
      <c r="B151" s="111">
        <f t="shared" si="4"/>
        <v>42053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6141520</v>
      </c>
      <c r="B152" s="111">
        <f t="shared" si="4"/>
        <v>42053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6141520</v>
      </c>
      <c r="B153" s="111">
        <f t="shared" si="4"/>
        <v>42053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6141520</v>
      </c>
      <c r="B154" s="111">
        <f t="shared" si="4"/>
        <v>42053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6141520</v>
      </c>
      <c r="B155" s="111">
        <f t="shared" si="4"/>
        <v>42053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6141520</v>
      </c>
      <c r="B156" s="111">
        <f t="shared" si="4"/>
        <v>42053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6141520</v>
      </c>
      <c r="B157" s="111">
        <f t="shared" si="4"/>
        <v>42053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6141520</v>
      </c>
      <c r="B158" s="111">
        <f t="shared" si="4"/>
        <v>42053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6141520</v>
      </c>
      <c r="B159" s="111">
        <f t="shared" si="4"/>
        <v>42053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6141520</v>
      </c>
      <c r="B160" s="111">
        <f t="shared" si="4"/>
        <v>42053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6141520</v>
      </c>
      <c r="B161" s="111">
        <f t="shared" si="4"/>
        <v>42053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6141520</v>
      </c>
      <c r="B162" s="111">
        <f t="shared" si="4"/>
        <v>42053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6141520</v>
      </c>
      <c r="B163" s="111">
        <f t="shared" si="4"/>
        <v>42053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6141520</v>
      </c>
      <c r="B164" s="111">
        <f t="shared" si="4"/>
        <v>42053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6141520</v>
      </c>
      <c r="B165" s="111">
        <f t="shared" si="4"/>
        <v>42053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6141520</v>
      </c>
      <c r="B166" s="111">
        <f t="shared" si="4"/>
        <v>42053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6141520</v>
      </c>
      <c r="B167" s="111">
        <f t="shared" si="4"/>
        <v>42053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6141520</v>
      </c>
      <c r="B168" s="111">
        <f t="shared" si="4"/>
        <v>42053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6141520</v>
      </c>
      <c r="B169" s="111">
        <f t="shared" si="5"/>
        <v>42053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6141520</v>
      </c>
      <c r="B170" s="111">
        <f t="shared" si="5"/>
        <v>42053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6141520</v>
      </c>
      <c r="B171" s="111">
        <f t="shared" si="5"/>
        <v>42053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6141520</v>
      </c>
      <c r="B172" s="111">
        <f t="shared" si="5"/>
        <v>42053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6141520</v>
      </c>
      <c r="B173" s="111">
        <f t="shared" si="5"/>
        <v>42053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6141520</v>
      </c>
      <c r="B174" s="111">
        <f t="shared" si="5"/>
        <v>42053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6141520</v>
      </c>
      <c r="B175" s="111">
        <f t="shared" si="5"/>
        <v>42053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6141520</v>
      </c>
      <c r="B176" s="111">
        <f t="shared" si="5"/>
        <v>42053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6141520</v>
      </c>
      <c r="B177" s="111">
        <f t="shared" si="5"/>
        <v>42053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6141520</v>
      </c>
      <c r="B178" s="111">
        <f t="shared" si="5"/>
        <v>42053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6141520</v>
      </c>
      <c r="B179" s="111">
        <f t="shared" si="5"/>
        <v>42053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6141520</v>
      </c>
      <c r="B180" s="111">
        <f t="shared" si="5"/>
        <v>42053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6141520</v>
      </c>
      <c r="B181" s="111">
        <f t="shared" si="5"/>
        <v>42053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6141520</v>
      </c>
      <c r="B182" s="111">
        <f t="shared" si="5"/>
        <v>42053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6141520</v>
      </c>
      <c r="B183" s="111">
        <f t="shared" si="5"/>
        <v>42053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6141520</v>
      </c>
      <c r="B184" s="111">
        <f t="shared" si="5"/>
        <v>42053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6141520</v>
      </c>
      <c r="B185" s="111">
        <f t="shared" si="5"/>
        <v>42053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6141520</v>
      </c>
      <c r="B186" s="111">
        <f t="shared" si="5"/>
        <v>42053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6141520</v>
      </c>
      <c r="B187" s="111">
        <f t="shared" si="5"/>
        <v>42053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6141520</v>
      </c>
      <c r="B188" s="111">
        <f t="shared" si="5"/>
        <v>42053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6141520</v>
      </c>
      <c r="B189" s="111">
        <f t="shared" si="6"/>
        <v>42053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6141520</v>
      </c>
      <c r="B190" s="111">
        <f t="shared" si="6"/>
        <v>42053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6141520</v>
      </c>
      <c r="B191" s="111">
        <f t="shared" si="6"/>
        <v>42053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6141520</v>
      </c>
      <c r="B192" s="111">
        <f t="shared" si="6"/>
        <v>42053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6141520</v>
      </c>
      <c r="B193" s="111">
        <f t="shared" si="6"/>
        <v>42053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6141520</v>
      </c>
      <c r="B194" s="111">
        <f t="shared" si="6"/>
        <v>42053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6141520</v>
      </c>
      <c r="B195" s="111">
        <f t="shared" si="6"/>
        <v>42053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6141520</v>
      </c>
      <c r="B196" s="111">
        <f t="shared" si="6"/>
        <v>42053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6141520</v>
      </c>
      <c r="B197" s="111">
        <f t="shared" si="6"/>
        <v>42053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6141520</v>
      </c>
      <c r="B198" s="111">
        <f t="shared" si="6"/>
        <v>42053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6141520</v>
      </c>
      <c r="B199" s="111">
        <f t="shared" si="6"/>
        <v>42053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6141520</v>
      </c>
      <c r="B200" s="111">
        <f t="shared" si="6"/>
        <v>42053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6141520</v>
      </c>
      <c r="B201" s="111">
        <f t="shared" si="6"/>
        <v>42053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6141520</v>
      </c>
      <c r="B202" s="111">
        <f t="shared" si="6"/>
        <v>42053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6141520</v>
      </c>
      <c r="B203" s="111">
        <f t="shared" si="6"/>
        <v>42053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6141520</v>
      </c>
      <c r="B204" s="111">
        <f t="shared" si="6"/>
        <v>42053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6141520</v>
      </c>
      <c r="B205" s="111">
        <f t="shared" si="6"/>
        <v>42053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6141520</v>
      </c>
      <c r="B206" s="111">
        <f t="shared" si="6"/>
        <v>42053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6141520</v>
      </c>
      <c r="B207" s="111">
        <f t="shared" si="6"/>
        <v>42053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6141520</v>
      </c>
      <c r="B208" s="111">
        <f t="shared" si="6"/>
        <v>42053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6141520</v>
      </c>
      <c r="B209" s="111">
        <f t="shared" si="7"/>
        <v>42053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6141520</v>
      </c>
      <c r="B210" s="111">
        <f t="shared" si="7"/>
        <v>42053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6141520</v>
      </c>
      <c r="B211" s="111">
        <f t="shared" si="7"/>
        <v>42053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6141520</v>
      </c>
      <c r="B212" s="111">
        <f t="shared" si="7"/>
        <v>42053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6141520</v>
      </c>
      <c r="B213" s="111">
        <f t="shared" si="7"/>
        <v>42053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6141520</v>
      </c>
      <c r="B214" s="111">
        <f t="shared" si="7"/>
        <v>42053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6141520</v>
      </c>
      <c r="B215" s="111">
        <f t="shared" si="7"/>
        <v>42053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6141520</v>
      </c>
      <c r="B216" s="111">
        <f t="shared" si="7"/>
        <v>42053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6141520</v>
      </c>
      <c r="B217" s="111">
        <f t="shared" si="7"/>
        <v>42053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6141520</v>
      </c>
      <c r="B218" s="111">
        <f t="shared" si="7"/>
        <v>42053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6141520</v>
      </c>
      <c r="B219" s="111">
        <f t="shared" si="7"/>
        <v>42053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6141520</v>
      </c>
      <c r="B220" s="111">
        <f t="shared" si="7"/>
        <v>42053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6141520</v>
      </c>
      <c r="B221" s="111">
        <f t="shared" si="7"/>
        <v>42053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6141520</v>
      </c>
      <c r="B222" s="111">
        <f t="shared" si="7"/>
        <v>42053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6141520</v>
      </c>
      <c r="B223" s="111">
        <f t="shared" si="7"/>
        <v>42053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6141520</v>
      </c>
      <c r="B224" s="111">
        <f t="shared" si="7"/>
        <v>42053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6141520</v>
      </c>
      <c r="B225" s="111">
        <f t="shared" si="7"/>
        <v>42053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6141520</v>
      </c>
      <c r="B226" s="111">
        <f t="shared" si="7"/>
        <v>42053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6141520</v>
      </c>
      <c r="B227" s="111">
        <f t="shared" si="7"/>
        <v>42053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6141520</v>
      </c>
      <c r="B228" s="111">
        <f t="shared" si="7"/>
        <v>42053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6141520</v>
      </c>
      <c r="B229" s="111">
        <f t="shared" si="8"/>
        <v>42053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6141520</v>
      </c>
      <c r="B230" s="111">
        <f t="shared" si="8"/>
        <v>42053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6141520</v>
      </c>
      <c r="B231" s="111">
        <f t="shared" si="8"/>
        <v>42053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6141520</v>
      </c>
      <c r="B232" s="111">
        <f t="shared" si="8"/>
        <v>42053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6141520</v>
      </c>
      <c r="B233" s="111">
        <f t="shared" si="8"/>
        <v>42053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6141520</v>
      </c>
      <c r="B234" s="111">
        <f t="shared" si="8"/>
        <v>42053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6141520</v>
      </c>
      <c r="B235" s="111">
        <f t="shared" si="8"/>
        <v>42053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6141520</v>
      </c>
      <c r="B236" s="111">
        <f t="shared" si="8"/>
        <v>42053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6141520</v>
      </c>
      <c r="B237" s="111">
        <f t="shared" si="8"/>
        <v>42053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6141520</v>
      </c>
      <c r="B238" s="111">
        <f t="shared" si="8"/>
        <v>42053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6141520</v>
      </c>
      <c r="B239" s="111">
        <f t="shared" si="8"/>
        <v>42053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6141520</v>
      </c>
      <c r="B240" s="111">
        <f t="shared" si="8"/>
        <v>42053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6141520</v>
      </c>
      <c r="B241" s="111">
        <f t="shared" si="8"/>
        <v>42053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6141520</v>
      </c>
      <c r="B242" s="111">
        <f t="shared" si="8"/>
        <v>42053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6141520</v>
      </c>
      <c r="B243" s="111">
        <f t="shared" si="8"/>
        <v>42053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7">
      <selection activeCell="F61" sqref="F61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261</v>
      </c>
      <c r="B1" s="122"/>
      <c r="C1" s="123"/>
      <c r="D1" s="123"/>
      <c r="E1" s="123"/>
      <c r="F1" s="123"/>
      <c r="G1" s="123"/>
      <c r="H1" s="123"/>
      <c r="I1" s="124" t="s">
        <v>262</v>
      </c>
      <c r="J1" s="121" t="s">
        <v>261</v>
      </c>
      <c r="K1" s="122"/>
      <c r="L1" s="123"/>
      <c r="M1" s="123"/>
      <c r="N1" s="123"/>
      <c r="O1" s="123"/>
      <c r="Q1" s="126"/>
      <c r="R1" s="124" t="s">
        <v>263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6141520</v>
      </c>
      <c r="B6" s="146" t="s">
        <v>105</v>
      </c>
      <c r="C6" s="146" t="s">
        <v>106</v>
      </c>
      <c r="D6" s="147">
        <v>42053</v>
      </c>
      <c r="E6" s="148">
        <v>933674.2302340588</v>
      </c>
      <c r="F6" s="148">
        <v>6463697.368368835</v>
      </c>
      <c r="G6" s="148">
        <v>933623.6328598012</v>
      </c>
      <c r="H6" s="149">
        <v>6463768.809895309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264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264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265</v>
      </c>
      <c r="F10" s="176"/>
      <c r="G10" s="177"/>
      <c r="H10" s="135"/>
      <c r="I10" s="135"/>
      <c r="J10" s="171" t="s">
        <v>266</v>
      </c>
      <c r="K10" s="172" t="s">
        <v>267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268</v>
      </c>
      <c r="C12" s="182">
        <v>5.5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269</v>
      </c>
      <c r="C13" s="185">
        <v>100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270</v>
      </c>
      <c r="C14" s="185">
        <v>4.2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271</v>
      </c>
      <c r="C15" s="190">
        <f>C13*C14</f>
        <v>420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272</v>
      </c>
      <c r="C16" s="199">
        <f>+C15*0.05</f>
        <v>21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273</v>
      </c>
      <c r="K18" s="206" t="s">
        <v>132</v>
      </c>
      <c r="L18" s="207" t="s">
        <v>153</v>
      </c>
      <c r="M18" s="207" t="s">
        <v>266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53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53</v>
      </c>
      <c r="L21" s="203" t="s">
        <v>37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66</v>
      </c>
      <c r="L22" s="203" t="s">
        <v>37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274</v>
      </c>
      <c r="D23" s="168"/>
      <c r="E23" s="168"/>
      <c r="F23" s="216"/>
      <c r="J23" s="212" t="s">
        <v>183</v>
      </c>
      <c r="K23" s="203" t="s">
        <v>11</v>
      </c>
      <c r="L23" s="203" t="s">
        <v>29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20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275</v>
      </c>
      <c r="D25" s="172"/>
      <c r="E25" s="172"/>
      <c r="F25" s="219"/>
      <c r="J25" s="212" t="s">
        <v>186</v>
      </c>
      <c r="K25" s="203" t="s">
        <v>48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276</v>
      </c>
      <c r="D26" s="172"/>
      <c r="E26" s="172"/>
      <c r="F26" s="219"/>
      <c r="J26" s="212" t="s">
        <v>187</v>
      </c>
      <c r="K26" s="203" t="s">
        <v>74</v>
      </c>
      <c r="L26" s="203" t="s">
        <v>29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277</v>
      </c>
      <c r="D27" s="157"/>
      <c r="E27" s="157"/>
      <c r="F27" s="219"/>
      <c r="J27" s="212" t="s">
        <v>188</v>
      </c>
      <c r="K27" s="203" t="s">
        <v>74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278</v>
      </c>
      <c r="D28" s="157"/>
      <c r="E28" s="157"/>
      <c r="F28" s="219"/>
      <c r="J28" s="212" t="s">
        <v>190</v>
      </c>
      <c r="K28" s="203" t="s">
        <v>74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279</v>
      </c>
      <c r="D29" s="157"/>
      <c r="E29" s="157"/>
      <c r="F29" s="219"/>
      <c r="J29" s="212" t="s">
        <v>191</v>
      </c>
      <c r="K29" s="203" t="s">
        <v>74</v>
      </c>
      <c r="L29" s="203" t="s">
        <v>37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280</v>
      </c>
      <c r="D30" s="157"/>
      <c r="E30" s="157"/>
      <c r="F30" s="219"/>
      <c r="J30" s="220" t="s">
        <v>192</v>
      </c>
      <c r="K30" s="221" t="s">
        <v>74</v>
      </c>
      <c r="L30" s="221" t="s">
        <v>29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268</v>
      </c>
      <c r="B31" s="218"/>
      <c r="C31" s="157" t="s">
        <v>281</v>
      </c>
      <c r="D31" s="157"/>
      <c r="E31" s="161"/>
      <c r="F31" s="219"/>
    </row>
    <row r="32" spans="1:14" ht="14.25" customHeight="1">
      <c r="A32" s="217" t="s">
        <v>269</v>
      </c>
      <c r="B32" s="218"/>
      <c r="C32" s="157" t="s">
        <v>282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270</v>
      </c>
      <c r="B33" s="224"/>
      <c r="C33" s="157" t="s">
        <v>283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271</v>
      </c>
      <c r="B34" s="224"/>
      <c r="C34" s="157" t="s">
        <v>284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272</v>
      </c>
      <c r="B35" s="224"/>
      <c r="C35" s="172" t="s">
        <v>285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286</v>
      </c>
      <c r="B36" s="224"/>
      <c r="C36" s="172" t="s">
        <v>287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288</v>
      </c>
      <c r="B37" s="234"/>
      <c r="C37" s="193" t="s">
        <v>289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261</v>
      </c>
      <c r="B41" s="122"/>
      <c r="C41" s="123"/>
      <c r="D41" s="123"/>
      <c r="E41" s="123"/>
      <c r="F41" s="123"/>
      <c r="G41" s="124" t="s">
        <v>290</v>
      </c>
      <c r="H41" s="121" t="s">
        <v>261</v>
      </c>
      <c r="I41" s="122"/>
      <c r="J41" s="123"/>
      <c r="K41" s="123"/>
      <c r="L41" s="123"/>
      <c r="M41" s="123"/>
      <c r="Q41" s="124" t="s">
        <v>291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292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293</v>
      </c>
      <c r="B47" s="253"/>
      <c r="C47" s="253"/>
      <c r="D47" s="253"/>
      <c r="E47" s="253"/>
      <c r="F47" s="253"/>
      <c r="G47" s="254"/>
      <c r="H47" s="255" t="s">
        <v>294</v>
      </c>
      <c r="I47" s="256" t="s">
        <v>295</v>
      </c>
      <c r="J47" s="257"/>
      <c r="K47" s="258" t="s">
        <v>296</v>
      </c>
      <c r="L47" s="259"/>
      <c r="M47" s="260" t="s">
        <v>297</v>
      </c>
      <c r="N47" s="259"/>
      <c r="O47" s="260" t="s">
        <v>298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299</v>
      </c>
      <c r="B49" s="271" t="s">
        <v>300</v>
      </c>
      <c r="C49" s="272" t="s">
        <v>133</v>
      </c>
      <c r="D49" s="273" t="s">
        <v>301</v>
      </c>
      <c r="E49" s="274" t="s">
        <v>302</v>
      </c>
      <c r="F49" s="274" t="s">
        <v>303</v>
      </c>
      <c r="G49" s="274" t="s">
        <v>304</v>
      </c>
      <c r="H49" s="275"/>
      <c r="I49" s="276" t="s">
        <v>305</v>
      </c>
      <c r="J49" s="276" t="s">
        <v>306</v>
      </c>
      <c r="K49" s="277" t="s">
        <v>305</v>
      </c>
      <c r="L49" s="278" t="s">
        <v>306</v>
      </c>
      <c r="M49" s="277" t="s">
        <v>305</v>
      </c>
      <c r="N49" s="278" t="s">
        <v>306</v>
      </c>
      <c r="O49" s="277" t="s">
        <v>305</v>
      </c>
      <c r="P49" s="278" t="s">
        <v>306</v>
      </c>
      <c r="Q49" s="279" t="s">
        <v>307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308</v>
      </c>
      <c r="B51" s="288" t="s">
        <v>308</v>
      </c>
      <c r="C51" s="289" t="s">
        <v>11</v>
      </c>
      <c r="D51" s="290">
        <v>11</v>
      </c>
      <c r="E51" s="290">
        <v>10</v>
      </c>
      <c r="F51" s="291" t="s">
        <v>135</v>
      </c>
      <c r="G51" s="292" t="str">
        <f>IF(E51&lt;50,IF(E51&lt;25,IF(E51&lt;5,"","1"),"2"),"3")</f>
        <v>1</v>
      </c>
      <c r="H51" s="293"/>
      <c r="I51" s="292" t="s">
        <v>183</v>
      </c>
      <c r="J51" s="292">
        <v>4</v>
      </c>
      <c r="K51" s="294"/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309</v>
      </c>
      <c r="B52" s="297" t="s">
        <v>310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311</v>
      </c>
      <c r="B53" s="297" t="s">
        <v>312</v>
      </c>
      <c r="C53" s="298" t="s">
        <v>28</v>
      </c>
      <c r="D53" s="299">
        <v>9</v>
      </c>
      <c r="E53" s="299">
        <v>1</v>
      </c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313</v>
      </c>
      <c r="B54" s="297" t="s">
        <v>314</v>
      </c>
      <c r="C54" s="304" t="s">
        <v>36</v>
      </c>
      <c r="D54" s="299">
        <v>8</v>
      </c>
      <c r="E54" s="299"/>
      <c r="F54" s="300" t="s">
        <v>141</v>
      </c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315</v>
      </c>
      <c r="B55" s="297" t="s">
        <v>316</v>
      </c>
      <c r="C55" s="304" t="s">
        <v>43</v>
      </c>
      <c r="D55" s="299">
        <v>7</v>
      </c>
      <c r="E55" s="299">
        <v>20</v>
      </c>
      <c r="F55" s="300" t="s">
        <v>135</v>
      </c>
      <c r="G55" s="301" t="str">
        <f t="shared" si="0"/>
        <v>1</v>
      </c>
      <c r="H55" s="293"/>
      <c r="I55" s="301"/>
      <c r="J55" s="301"/>
      <c r="K55" s="302" t="s">
        <v>185</v>
      </c>
      <c r="L55" s="303">
        <v>3</v>
      </c>
      <c r="M55" s="302"/>
      <c r="N55" s="303">
        <v>2</v>
      </c>
      <c r="O55" s="302"/>
      <c r="P55" s="303">
        <v>1</v>
      </c>
      <c r="Q55" s="301">
        <v>1</v>
      </c>
    </row>
    <row r="56" spans="1:17" ht="33.75">
      <c r="A56" s="296" t="s">
        <v>317</v>
      </c>
      <c r="B56" s="297" t="s">
        <v>318</v>
      </c>
      <c r="C56" s="304" t="s">
        <v>48</v>
      </c>
      <c r="D56" s="299">
        <v>6</v>
      </c>
      <c r="E56" s="299">
        <v>10</v>
      </c>
      <c r="F56" s="300" t="s">
        <v>135</v>
      </c>
      <c r="G56" s="301" t="str">
        <f t="shared" si="0"/>
        <v>1</v>
      </c>
      <c r="H56" s="293"/>
      <c r="I56" s="301" t="s">
        <v>186</v>
      </c>
      <c r="J56" s="301">
        <v>4</v>
      </c>
      <c r="K56" s="302"/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319</v>
      </c>
      <c r="B57" s="297" t="s">
        <v>320</v>
      </c>
      <c r="C57" s="298" t="s">
        <v>53</v>
      </c>
      <c r="D57" s="299">
        <v>5</v>
      </c>
      <c r="E57" s="299">
        <v>2</v>
      </c>
      <c r="F57" s="300" t="s">
        <v>139</v>
      </c>
      <c r="G57" s="301">
        <f t="shared" si="0"/>
      </c>
      <c r="H57" s="293"/>
      <c r="I57" s="301"/>
      <c r="J57" s="301"/>
      <c r="K57" s="302"/>
      <c r="L57" s="303"/>
      <c r="M57" s="302" t="s">
        <v>180</v>
      </c>
      <c r="N57" s="303">
        <v>2</v>
      </c>
      <c r="O57" s="302" t="s">
        <v>181</v>
      </c>
      <c r="P57" s="303">
        <v>1</v>
      </c>
      <c r="Q57" s="301">
        <v>2</v>
      </c>
    </row>
    <row r="58" spans="1:17" ht="22.5">
      <c r="A58" s="296" t="s">
        <v>321</v>
      </c>
      <c r="B58" s="297" t="s">
        <v>322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323</v>
      </c>
      <c r="B59" s="297" t="s">
        <v>324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325</v>
      </c>
      <c r="B60" s="297" t="s">
        <v>326</v>
      </c>
      <c r="C60" s="298" t="s">
        <v>66</v>
      </c>
      <c r="D60" s="299">
        <v>2</v>
      </c>
      <c r="E60" s="299">
        <v>1</v>
      </c>
      <c r="F60" s="300" t="s">
        <v>139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182</v>
      </c>
      <c r="P60" s="303">
        <v>1</v>
      </c>
      <c r="Q60" s="301">
        <v>1</v>
      </c>
    </row>
    <row r="61" spans="1:17" ht="11.25">
      <c r="A61" s="296" t="s">
        <v>327</v>
      </c>
      <c r="B61" s="297" t="s">
        <v>327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328</v>
      </c>
      <c r="B62" s="306" t="s">
        <v>329</v>
      </c>
      <c r="C62" s="307" t="s">
        <v>74</v>
      </c>
      <c r="D62" s="308">
        <v>0</v>
      </c>
      <c r="E62" s="308">
        <v>56</v>
      </c>
      <c r="F62" s="309" t="s">
        <v>135</v>
      </c>
      <c r="G62" s="310" t="str">
        <f t="shared" si="0"/>
        <v>3</v>
      </c>
      <c r="H62" s="293"/>
      <c r="I62" s="310" t="s">
        <v>330</v>
      </c>
      <c r="J62" s="310">
        <v>4</v>
      </c>
      <c r="K62" s="311" t="s">
        <v>188</v>
      </c>
      <c r="L62" s="312">
        <v>3</v>
      </c>
      <c r="M62" s="311" t="s">
        <v>190</v>
      </c>
      <c r="N62" s="312">
        <v>2</v>
      </c>
      <c r="O62" s="311" t="s">
        <v>191</v>
      </c>
      <c r="P62" s="312">
        <v>1</v>
      </c>
      <c r="Q62" s="310">
        <v>5</v>
      </c>
    </row>
    <row r="63" spans="8:16" ht="27.75" customHeight="1" thickBot="1">
      <c r="H63" s="313" t="s">
        <v>307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2015-06-18T08:59:57Z</dcterms:created>
  <dcterms:modified xsi:type="dcterms:W3CDTF">2015-06-18T09:00:07Z</dcterms:modified>
  <cp:category/>
  <cp:version/>
  <cp:contentType/>
  <cp:contentStatus/>
</cp:coreProperties>
</file>