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<sst xmlns="http://schemas.openxmlformats.org/spreadsheetml/2006/main" count="453" uniqueCount="238">
  <si>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</si>
  <si>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</si>
  <si>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</si>
  <si>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</si>
  <si>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</si>
  <si>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</si>
  <si>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</si>
  <si>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</si>
  <si>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</si>
  <si>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</si>
  <si>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</si>
  <si>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</si>
  <si>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</si>
  <si>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</si>
  <si>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</si>
  <si>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</si>
  <si>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</si>
  <si>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</si>
  <si>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</si>
  <si>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</si>
  <si>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</si>
  <si>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</si>
  <si>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</si>
  <si>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</si>
  <si>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</si>
  <si>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</si>
  <si>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</si>
  <si>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</si>
  <si>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</si>
  <si>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</si>
  <si>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</si>
  <si>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</si>
  <si>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</si>
  <si>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</si>
  <si>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</si>
  <si>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</si>
  <si>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</si>
  <si>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</si>
  <si>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</si>
  <si>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</si>
  <si>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</si>
  <si>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</si>
  <si>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</si>
  <si>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</si>
  <si>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</si>
  <si>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</si>
  <si>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</si>
  <si>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</si>
  <si>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</si>
  <si>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</si>
  <si>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</si>
  <si>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</si>
  <si>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</si>
  <si>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</si>
  <si>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</si>
  <si>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</si>
  <si>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</si>
  <si>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</si>
  <si>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</si>
  <si>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</si>
  <si>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</si>
  <si>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</si>
  <si>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</si>
  <si>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</si>
  <si>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</si>
  <si>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</si>
  <si>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</si>
  <si>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</si>
  <si>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</si>
  <si>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</si>
  <si>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</si>
  <si>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</si>
  <si>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</si>
  <si>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</si>
  <si>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</si>
  <si>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</si>
  <si>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</si>
  <si>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</si>
  <si>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</si>
  <si>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</si>
  <si>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</si>
  <si>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</si>
  <si>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</si>
  <si>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</si>
  <si>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</si>
  <si>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</si>
  <si>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</si>
  <si>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</si>
  <si>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</si>
  <si>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</si>
  <si>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</si>
  <si>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</si>
  <si>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</si>
  <si>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</si>
  <si>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</si>
  <si>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</si>
  <si>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</si>
  <si>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</si>
  <si>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</si>
  <si>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</si>
  <si>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</si>
  <si>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</si>
  <si>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</si>
  <si>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</si>
  <si>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</si>
  <si>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</si>
  <si>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</si>
  <si>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</si>
  <si>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</si>
  <si>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</si>
  <si>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</si>
  <si>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</si>
  <si>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</si>
  <si>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</si>
  <si>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</si>
  <si>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</si>
  <si>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</si>
  <si>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</si>
  <si>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</si>
  <si>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</si>
  <si>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</si>
  <si>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</si>
  <si>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</si>
  <si>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</si>
  <si>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</si>
  <si>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</si>
  <si>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</si>
  <si>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</si>
  <si>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</si>
  <si>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</si>
  <si>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</si>
  <si>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</si>
  <si>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</si>
  <si>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</si>
  <si>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</si>
  <si>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</si>
  <si>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</si>
  <si>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</si>
  <si>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</si>
  <si>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</si>
  <si>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</si>
  <si>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</si>
  <si>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</si>
  <si>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</si>
  <si>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</si>
  <si>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</si>
  <si>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</si>
  <si>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</si>
  <si>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</si>
  <si>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</si>
  <si>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</si>
  <si>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</si>
  <si>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</si>
  <si>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</si>
  <si>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</si>
  <si>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</si>
  <si>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</si>
  <si>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</si>
  <si>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</si>
  <si>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</si>
  <si>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</si>
  <si>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</si>
  <si>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</si>
  <si>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</si>
  <si>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</si>
  <si>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</si>
  <si>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</si>
  <si>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</si>
  <si>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</si>
  <si>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</si>
  <si>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</si>
  <si>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</si>
  <si>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</si>
  <si>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</si>
  <si>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</si>
  <si>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</si>
  <si>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</si>
  <si>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</si>
  <si>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</si>
  <si>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</si>
  <si>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</si>
  <si>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</si>
  <si>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</si>
  <si>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</si>
  <si>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</si>
  <si>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</si>
  <si>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</si>
  <si>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</si>
  <si>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</si>
  <si>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</si>
  <si>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</si>
  <si>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</si>
  <si>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</si>
  <si>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</si>
  <si>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</si>
  <si>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</si>
  <si>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</si>
  <si>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</si>
  <si>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</si>
  <si>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</si>
  <si>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</si>
  <si>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</si>
  <si>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</si>
  <si>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</si>
  <si>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</si>
  <si>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</si>
  <si>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</si>
  <si>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</si>
  <si>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</si>
  <si>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</si>
  <si>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</si>
  <si>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</si>
  <si>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</si>
  <si>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</si>
  <si>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</si>
  <si>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</si>
  <si>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</si>
  <si>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</si>
  <si>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</si>
  <si>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</si>
  <si>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</si>
  <si>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</si>
  <si>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</si>
  <si>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Perla</t>
  </si>
  <si>
    <t>Acentrella</t>
  </si>
  <si>
    <t>Mesoveliidae</t>
  </si>
  <si>
    <t>Mesovelia</t>
  </si>
  <si>
    <t>Dytiscidae</t>
  </si>
  <si>
    <t>Sous famille</t>
  </si>
  <si>
    <t>sF. Hydroporinae</t>
  </si>
  <si>
    <t>Hydrophilidae</t>
  </si>
  <si>
    <t>Blephariceridae</t>
  </si>
  <si>
    <t>Psychodidae</t>
  </si>
  <si>
    <t>Tabanidae</t>
  </si>
  <si>
    <t>Planorbidae</t>
  </si>
  <si>
    <t>DRAC  Blanc</t>
  </si>
  <si>
    <t>CHAMPOLEON</t>
  </si>
  <si>
    <t>05032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</si>
</sst>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0" zoomScaleNormal="70" workbookViewId="0" topLeftCell="A1">
      <selection activeCell="F80" sqref="F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6142450</v>
      </c>
      <c r="C23" s="16" t="s">
        <v>235</v>
      </c>
      <c r="D23" s="16" t="s">
        <v>236</v>
      </c>
      <c r="E23" s="16" t="s">
        <v>236</v>
      </c>
      <c r="F23" s="35" t="s">
        <v>237</v>
      </c>
      <c r="G23" s="16">
        <v>910483</v>
      </c>
      <c r="H23" s="16">
        <v>1977079</v>
      </c>
      <c r="I23" s="16">
        <v>1285</v>
      </c>
      <c r="J23" s="16" t="s">
        <v>25</v>
      </c>
      <c r="K23" s="16">
        <v>910469</v>
      </c>
      <c r="L23" s="16">
        <v>1977149</v>
      </c>
      <c r="M23" s="56">
        <v>910588</v>
      </c>
      <c r="N23" s="56">
        <v>1977006</v>
      </c>
      <c r="O23" s="56">
        <v>16</v>
      </c>
      <c r="P23" s="56">
        <v>192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6142450</v>
      </c>
      <c r="B39" s="54" t="str">
        <f>C23</f>
        <v>DRAC  Blanc</v>
      </c>
      <c r="C39" s="16" t="s">
        <v>236</v>
      </c>
      <c r="D39" s="55">
        <v>40389</v>
      </c>
      <c r="E39" s="56">
        <v>11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6142450</v>
      </c>
      <c r="B40" s="81" t="str">
        <f>+B$39</f>
        <v>DRAC  Blanc</v>
      </c>
      <c r="C40" s="81" t="str">
        <f>+C$39</f>
        <v>CHAMPOLEON</v>
      </c>
      <c r="D40" s="82">
        <f>+D$39</f>
        <v>40389</v>
      </c>
      <c r="E40" s="81">
        <f aca="true" t="shared" si="0" ref="E40:E50">+I$23</f>
        <v>1285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6142450</v>
      </c>
      <c r="B41" s="81" t="str">
        <f aca="true" t="shared" si="2" ref="B41:D50">+B$39</f>
        <v>DRAC  Blanc</v>
      </c>
      <c r="C41" s="81" t="str">
        <f t="shared" si="2"/>
        <v>CHAMPOLEON</v>
      </c>
      <c r="D41" s="82">
        <f t="shared" si="2"/>
        <v>40389</v>
      </c>
      <c r="E41" s="81">
        <f t="shared" si="0"/>
        <v>1285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6142450</v>
      </c>
      <c r="B42" s="81" t="str">
        <f t="shared" si="2"/>
        <v>DRAC  Blanc</v>
      </c>
      <c r="C42" s="81" t="str">
        <f t="shared" si="2"/>
        <v>CHAMPOLEON</v>
      </c>
      <c r="D42" s="82">
        <f t="shared" si="2"/>
        <v>40389</v>
      </c>
      <c r="E42" s="81">
        <f t="shared" si="0"/>
        <v>1285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6142450</v>
      </c>
      <c r="B43" s="81" t="str">
        <f t="shared" si="2"/>
        <v>DRAC  Blanc</v>
      </c>
      <c r="C43" s="81" t="str">
        <f t="shared" si="2"/>
        <v>CHAMPOLEON</v>
      </c>
      <c r="D43" s="82">
        <f t="shared" si="2"/>
        <v>40389</v>
      </c>
      <c r="E43" s="81">
        <f t="shared" si="0"/>
        <v>1285</v>
      </c>
      <c r="F43" s="57" t="s">
        <v>166</v>
      </c>
      <c r="G43" s="105" t="s">
        <v>153</v>
      </c>
      <c r="H43" s="103">
        <v>36.2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6142450</v>
      </c>
      <c r="B44" s="81" t="str">
        <f t="shared" si="2"/>
        <v>DRAC  Blanc</v>
      </c>
      <c r="C44" s="81" t="str">
        <f t="shared" si="2"/>
        <v>CHAMPOLEON</v>
      </c>
      <c r="D44" s="82">
        <f t="shared" si="2"/>
        <v>40389</v>
      </c>
      <c r="E44" s="81">
        <f t="shared" si="0"/>
        <v>1285</v>
      </c>
      <c r="F44" s="57" t="s">
        <v>179</v>
      </c>
      <c r="G44" s="105" t="s">
        <v>175</v>
      </c>
      <c r="H44" s="103">
        <v>54.2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6142450</v>
      </c>
      <c r="B45" s="81" t="str">
        <f t="shared" si="2"/>
        <v>DRAC  Blanc</v>
      </c>
      <c r="C45" s="81" t="str">
        <f t="shared" si="2"/>
        <v>CHAMPOLEON</v>
      </c>
      <c r="D45" s="82">
        <f t="shared" si="2"/>
        <v>40389</v>
      </c>
      <c r="E45" s="81">
        <f t="shared" si="0"/>
        <v>1285</v>
      </c>
      <c r="F45" s="57" t="s">
        <v>147</v>
      </c>
      <c r="G45" s="105" t="s">
        <v>154</v>
      </c>
      <c r="H45" s="103">
        <v>5.4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6142450</v>
      </c>
      <c r="B46" s="81" t="str">
        <f t="shared" si="2"/>
        <v>DRAC  Blanc</v>
      </c>
      <c r="C46" s="81" t="str">
        <f t="shared" si="2"/>
        <v>CHAMPOLEON</v>
      </c>
      <c r="D46" s="82">
        <f t="shared" si="2"/>
        <v>40389</v>
      </c>
      <c r="E46" s="81">
        <f t="shared" si="0"/>
        <v>1285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6142450</v>
      </c>
      <c r="B47" s="81" t="str">
        <f t="shared" si="2"/>
        <v>DRAC  Blanc</v>
      </c>
      <c r="C47" s="81" t="str">
        <f t="shared" si="2"/>
        <v>CHAMPOLEON</v>
      </c>
      <c r="D47" s="82">
        <f t="shared" si="2"/>
        <v>40389</v>
      </c>
      <c r="E47" s="81">
        <f t="shared" si="0"/>
        <v>1285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6142450</v>
      </c>
      <c r="B48" s="81" t="str">
        <f t="shared" si="2"/>
        <v>DRAC  Blanc</v>
      </c>
      <c r="C48" s="81" t="str">
        <f t="shared" si="2"/>
        <v>CHAMPOLEON</v>
      </c>
      <c r="D48" s="82">
        <f t="shared" si="2"/>
        <v>40389</v>
      </c>
      <c r="E48" s="81">
        <f t="shared" si="0"/>
        <v>1285</v>
      </c>
      <c r="F48" s="57" t="s">
        <v>150</v>
      </c>
      <c r="G48" s="105" t="s">
        <v>157</v>
      </c>
      <c r="H48" s="103">
        <v>2.2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6142450</v>
      </c>
      <c r="B49" s="81" t="str">
        <f t="shared" si="2"/>
        <v>DRAC  Blanc</v>
      </c>
      <c r="C49" s="81" t="str">
        <f t="shared" si="2"/>
        <v>CHAMPOLEON</v>
      </c>
      <c r="D49" s="82">
        <f t="shared" si="2"/>
        <v>40389</v>
      </c>
      <c r="E49" s="81">
        <f t="shared" si="0"/>
        <v>1285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6142450</v>
      </c>
      <c r="B50" s="81" t="str">
        <f t="shared" si="2"/>
        <v>DRAC  Blanc</v>
      </c>
      <c r="C50" s="81" t="str">
        <f t="shared" si="2"/>
        <v>CHAMPOLEON</v>
      </c>
      <c r="D50" s="82">
        <f t="shared" si="2"/>
        <v>40389</v>
      </c>
      <c r="E50" s="81">
        <f t="shared" si="0"/>
        <v>1285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6142450</v>
      </c>
      <c r="B66" s="72">
        <f>D39</f>
        <v>40389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6142450</v>
      </c>
      <c r="B67" s="84">
        <f>+B$66</f>
        <v>40389</v>
      </c>
      <c r="C67" s="73" t="s">
        <v>89</v>
      </c>
      <c r="D67" s="75" t="s">
        <v>157</v>
      </c>
      <c r="E67" s="75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6142450</v>
      </c>
      <c r="B68" s="84">
        <f t="shared" si="3"/>
        <v>40389</v>
      </c>
      <c r="C68" s="73" t="s">
        <v>90</v>
      </c>
      <c r="D68" s="75" t="s">
        <v>174</v>
      </c>
      <c r="E68" s="75" t="s">
        <v>9</v>
      </c>
      <c r="F68" s="75" t="s">
        <v>107</v>
      </c>
      <c r="G68" s="103">
        <v>18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6142450</v>
      </c>
      <c r="B69" s="84">
        <f t="shared" si="3"/>
        <v>40389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6142450</v>
      </c>
      <c r="B70" s="84">
        <f t="shared" si="3"/>
        <v>40389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6142450</v>
      </c>
      <c r="B71" s="84">
        <f t="shared" si="3"/>
        <v>40389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6142450</v>
      </c>
      <c r="B72" s="84">
        <f t="shared" si="3"/>
        <v>40389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6142450</v>
      </c>
      <c r="B73" s="84">
        <f t="shared" si="3"/>
        <v>40389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6142450</v>
      </c>
      <c r="B74" s="84">
        <f t="shared" si="3"/>
        <v>40389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6142450</v>
      </c>
      <c r="B75" s="84">
        <f t="shared" si="3"/>
        <v>40389</v>
      </c>
      <c r="C75" s="73" t="s">
        <v>97</v>
      </c>
      <c r="D75" s="75" t="s">
        <v>175</v>
      </c>
      <c r="E75" s="75" t="s">
        <v>9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6142450</v>
      </c>
      <c r="B76" s="84">
        <f t="shared" si="3"/>
        <v>40389</v>
      </c>
      <c r="C76" s="73" t="s">
        <v>98</v>
      </c>
      <c r="D76" s="75" t="s">
        <v>175</v>
      </c>
      <c r="E76" s="75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6142450</v>
      </c>
      <c r="B77" s="84">
        <f t="shared" si="3"/>
        <v>40389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6142450</v>
      </c>
      <c r="B88" s="72">
        <f>B66</f>
        <v>40389</v>
      </c>
      <c r="C88" s="153" t="s">
        <v>192</v>
      </c>
      <c r="D88" s="154">
        <v>69</v>
      </c>
      <c r="E88" s="155">
        <v>28</v>
      </c>
      <c r="F88" s="155">
        <v>9</v>
      </c>
      <c r="G88" s="155">
        <v>10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6142450</v>
      </c>
      <c r="B89" s="84">
        <f>+B$88</f>
        <v>40389</v>
      </c>
      <c r="C89" s="153" t="s">
        <v>194</v>
      </c>
      <c r="D89" s="154">
        <v>26</v>
      </c>
      <c r="E89" s="155">
        <v>13</v>
      </c>
      <c r="F89" s="155"/>
      <c r="G89" s="155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6142450</v>
      </c>
      <c r="B90" s="84">
        <f t="shared" si="4"/>
        <v>40389</v>
      </c>
      <c r="C90" s="153" t="s">
        <v>195</v>
      </c>
      <c r="D90" s="154">
        <v>46</v>
      </c>
      <c r="E90" s="155">
        <v>280</v>
      </c>
      <c r="F90" s="155">
        <v>122</v>
      </c>
      <c r="G90" s="155">
        <v>44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6142450</v>
      </c>
      <c r="B91" s="84">
        <f t="shared" si="4"/>
        <v>40389</v>
      </c>
      <c r="C91" s="153" t="s">
        <v>223</v>
      </c>
      <c r="D91" s="154">
        <v>164</v>
      </c>
      <c r="E91" s="155"/>
      <c r="F91" s="155">
        <v>1</v>
      </c>
      <c r="G91" s="155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6142450</v>
      </c>
      <c r="B92" s="84">
        <f t="shared" si="4"/>
        <v>40389</v>
      </c>
      <c r="C92" s="153" t="s">
        <v>197</v>
      </c>
      <c r="D92" s="154">
        <v>140</v>
      </c>
      <c r="E92" s="155">
        <v>10</v>
      </c>
      <c r="F92" s="155">
        <v>12</v>
      </c>
      <c r="G92" s="155">
        <v>15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6142450</v>
      </c>
      <c r="B93" s="84">
        <f t="shared" si="4"/>
        <v>40389</v>
      </c>
      <c r="C93" s="156" t="s">
        <v>200</v>
      </c>
      <c r="D93" s="157">
        <v>3163</v>
      </c>
      <c r="E93" s="155">
        <v>2</v>
      </c>
      <c r="F93" s="155"/>
      <c r="G93" s="155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6142450</v>
      </c>
      <c r="B94" s="84">
        <f t="shared" si="4"/>
        <v>40389</v>
      </c>
      <c r="C94" s="153" t="s">
        <v>202</v>
      </c>
      <c r="D94" s="154">
        <v>183</v>
      </c>
      <c r="E94" s="155">
        <v>1</v>
      </c>
      <c r="F94" s="155"/>
      <c r="G94" s="155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6142450</v>
      </c>
      <c r="B95" s="84">
        <f t="shared" si="4"/>
        <v>40389</v>
      </c>
      <c r="C95" s="153" t="s">
        <v>224</v>
      </c>
      <c r="D95" s="154">
        <v>5151</v>
      </c>
      <c r="E95" s="155">
        <v>19</v>
      </c>
      <c r="F95" s="155">
        <v>228</v>
      </c>
      <c r="G95" s="155">
        <v>1056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6142450</v>
      </c>
      <c r="B96" s="84">
        <f t="shared" si="4"/>
        <v>40389</v>
      </c>
      <c r="C96" s="153" t="s">
        <v>204</v>
      </c>
      <c r="D96" s="154">
        <v>364</v>
      </c>
      <c r="E96" s="155">
        <v>31</v>
      </c>
      <c r="F96" s="155">
        <v>330</v>
      </c>
      <c r="G96" s="155">
        <v>324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6142450</v>
      </c>
      <c r="B97" s="84">
        <f t="shared" si="4"/>
        <v>40389</v>
      </c>
      <c r="C97" s="153" t="s">
        <v>206</v>
      </c>
      <c r="D97" s="154">
        <v>421</v>
      </c>
      <c r="E97" s="155">
        <v>2</v>
      </c>
      <c r="F97" s="155">
        <v>4</v>
      </c>
      <c r="G97" s="155">
        <v>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6142450</v>
      </c>
      <c r="B98" s="84">
        <f t="shared" si="4"/>
        <v>40389</v>
      </c>
      <c r="C98" s="153" t="s">
        <v>207</v>
      </c>
      <c r="D98" s="154">
        <v>404</v>
      </c>
      <c r="E98" s="155"/>
      <c r="F98" s="155">
        <v>240</v>
      </c>
      <c r="G98" s="155">
        <v>141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6142450</v>
      </c>
      <c r="B99" s="84">
        <f t="shared" si="4"/>
        <v>40389</v>
      </c>
      <c r="C99" s="153" t="s">
        <v>226</v>
      </c>
      <c r="D99" s="154">
        <v>742</v>
      </c>
      <c r="E99" s="155">
        <v>1</v>
      </c>
      <c r="F99" s="155"/>
      <c r="G99" s="15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6142450</v>
      </c>
      <c r="B100" s="84">
        <f t="shared" si="4"/>
        <v>40389</v>
      </c>
      <c r="C100" s="139" t="s">
        <v>227</v>
      </c>
      <c r="D100" s="158">
        <v>527</v>
      </c>
      <c r="E100" s="155">
        <v>3</v>
      </c>
      <c r="F100" s="155"/>
      <c r="G100" s="155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6142450</v>
      </c>
      <c r="B101" s="84">
        <f t="shared" si="4"/>
        <v>40389</v>
      </c>
      <c r="C101" s="145" t="s">
        <v>229</v>
      </c>
      <c r="D101" s="158">
        <v>2393</v>
      </c>
      <c r="E101" s="155">
        <v>2</v>
      </c>
      <c r="F101" s="155"/>
      <c r="G101" s="155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6142450</v>
      </c>
      <c r="B102" s="84">
        <f t="shared" si="4"/>
        <v>40389</v>
      </c>
      <c r="C102" s="153" t="s">
        <v>209</v>
      </c>
      <c r="D102" s="154">
        <v>608</v>
      </c>
      <c r="E102" s="155">
        <v>1</v>
      </c>
      <c r="F102" s="155"/>
      <c r="G102" s="155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6142450</v>
      </c>
      <c r="B103" s="84">
        <f t="shared" si="4"/>
        <v>40389</v>
      </c>
      <c r="C103" s="139" t="s">
        <v>230</v>
      </c>
      <c r="D103" s="158">
        <v>571</v>
      </c>
      <c r="E103" s="155">
        <v>2</v>
      </c>
      <c r="F103" s="155"/>
      <c r="G103" s="155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6142450</v>
      </c>
      <c r="B104" s="84">
        <f t="shared" si="4"/>
        <v>40389</v>
      </c>
      <c r="C104" s="139" t="s">
        <v>210</v>
      </c>
      <c r="D104" s="158">
        <v>838</v>
      </c>
      <c r="E104" s="155"/>
      <c r="F104" s="155">
        <v>1</v>
      </c>
      <c r="G104" s="155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6142450</v>
      </c>
      <c r="B105" s="84">
        <f t="shared" si="4"/>
        <v>40389</v>
      </c>
      <c r="C105" s="139" t="s">
        <v>231</v>
      </c>
      <c r="D105" s="158">
        <v>747</v>
      </c>
      <c r="E105" s="155">
        <v>4</v>
      </c>
      <c r="F105" s="155">
        <v>13</v>
      </c>
      <c r="G105" s="155">
        <v>23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6142450</v>
      </c>
      <c r="B106" s="84">
        <f t="shared" si="4"/>
        <v>40389</v>
      </c>
      <c r="C106" s="139" t="s">
        <v>212</v>
      </c>
      <c r="D106" s="158">
        <v>807</v>
      </c>
      <c r="E106" s="155">
        <v>169</v>
      </c>
      <c r="F106" s="155">
        <v>51</v>
      </c>
      <c r="G106" s="155">
        <v>30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6142450</v>
      </c>
      <c r="B107" s="84">
        <f t="shared" si="4"/>
        <v>40389</v>
      </c>
      <c r="C107" s="139" t="s">
        <v>213</v>
      </c>
      <c r="D107" s="158">
        <v>831</v>
      </c>
      <c r="E107" s="155">
        <v>4</v>
      </c>
      <c r="F107" s="155"/>
      <c r="G107" s="15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6142450</v>
      </c>
      <c r="B108" s="84">
        <f t="shared" si="4"/>
        <v>40389</v>
      </c>
      <c r="C108" s="139" t="s">
        <v>214</v>
      </c>
      <c r="D108" s="158">
        <v>757</v>
      </c>
      <c r="E108" s="155">
        <v>25</v>
      </c>
      <c r="F108" s="155">
        <v>10</v>
      </c>
      <c r="G108" s="155">
        <v>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6142450</v>
      </c>
      <c r="B109" s="84">
        <f t="shared" si="4"/>
        <v>40389</v>
      </c>
      <c r="C109" s="139" t="s">
        <v>232</v>
      </c>
      <c r="D109" s="158">
        <v>783</v>
      </c>
      <c r="E109" s="155">
        <v>3</v>
      </c>
      <c r="F109" s="155"/>
      <c r="G109" s="155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6142450</v>
      </c>
      <c r="B110" s="84">
        <f t="shared" si="4"/>
        <v>40389</v>
      </c>
      <c r="C110" s="139" t="s">
        <v>215</v>
      </c>
      <c r="D110" s="158">
        <v>801</v>
      </c>
      <c r="E110" s="155">
        <v>39</v>
      </c>
      <c r="F110" s="155">
        <v>60</v>
      </c>
      <c r="G110" s="155">
        <v>60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6142450</v>
      </c>
      <c r="B111" s="84">
        <f t="shared" si="4"/>
        <v>40389</v>
      </c>
      <c r="C111" s="139" t="s">
        <v>233</v>
      </c>
      <c r="D111" s="158">
        <v>837</v>
      </c>
      <c r="E111" s="155">
        <v>7</v>
      </c>
      <c r="F111" s="155"/>
      <c r="G111" s="15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6142450</v>
      </c>
      <c r="B112" s="84">
        <f t="shared" si="4"/>
        <v>40389</v>
      </c>
      <c r="C112" s="139" t="s">
        <v>216</v>
      </c>
      <c r="D112" s="158">
        <v>753</v>
      </c>
      <c r="E112" s="155">
        <v>7</v>
      </c>
      <c r="F112" s="155"/>
      <c r="G112" s="155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6142450</v>
      </c>
      <c r="B113" s="84">
        <f t="shared" si="4"/>
        <v>40389</v>
      </c>
      <c r="C113" s="139" t="s">
        <v>234</v>
      </c>
      <c r="D113" s="158">
        <v>1009</v>
      </c>
      <c r="E113" s="155">
        <v>1</v>
      </c>
      <c r="F113" s="155"/>
      <c r="G113" s="155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6142450</v>
      </c>
      <c r="B114" s="84">
        <f t="shared" si="4"/>
        <v>40389</v>
      </c>
      <c r="C114" s="146" t="s">
        <v>217</v>
      </c>
      <c r="D114" s="159">
        <v>933</v>
      </c>
      <c r="E114" s="155">
        <v>9</v>
      </c>
      <c r="F114" s="155"/>
      <c r="G114" s="155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6142450</v>
      </c>
      <c r="B115" s="84">
        <f t="shared" si="4"/>
        <v>40389</v>
      </c>
      <c r="C115" s="146" t="s">
        <v>219</v>
      </c>
      <c r="D115" s="159">
        <v>1089</v>
      </c>
      <c r="E115" s="155">
        <v>2</v>
      </c>
      <c r="F115" s="155">
        <v>1</v>
      </c>
      <c r="G115" s="155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6142450</v>
      </c>
      <c r="B116" s="84">
        <f t="shared" si="4"/>
        <v>40389</v>
      </c>
      <c r="C116" s="137" t="s">
        <v>220</v>
      </c>
      <c r="D116" s="160">
        <v>906</v>
      </c>
      <c r="E116" s="155">
        <v>4</v>
      </c>
      <c r="F116" s="155"/>
      <c r="G116" s="155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6142450</v>
      </c>
      <c r="B117" s="84">
        <f t="shared" si="4"/>
        <v>40389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6142450</v>
      </c>
      <c r="B118" s="84">
        <f t="shared" si="4"/>
        <v>40389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6142450</v>
      </c>
      <c r="B119" s="84">
        <f t="shared" si="4"/>
        <v>40389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6142450</v>
      </c>
      <c r="B120" s="84">
        <f t="shared" si="4"/>
        <v>40389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6142450</v>
      </c>
      <c r="B121" s="84">
        <f t="shared" si="4"/>
        <v>40389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6142450</v>
      </c>
      <c r="B122" s="84">
        <f t="shared" si="5"/>
        <v>40389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6142450</v>
      </c>
      <c r="B123" s="84">
        <f t="shared" si="5"/>
        <v>40389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6142450</v>
      </c>
      <c r="B124" s="84">
        <f t="shared" si="5"/>
        <v>40389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6142450</v>
      </c>
      <c r="B125" s="84">
        <f t="shared" si="5"/>
        <v>40389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6142450</v>
      </c>
      <c r="B126" s="84">
        <f t="shared" si="5"/>
        <v>40389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6142450</v>
      </c>
      <c r="B127" s="84">
        <f t="shared" si="5"/>
        <v>40389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6142450</v>
      </c>
      <c r="B128" s="84">
        <f t="shared" si="5"/>
        <v>40389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6142450</v>
      </c>
      <c r="B129" s="84">
        <f t="shared" si="5"/>
        <v>40389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6142450</v>
      </c>
      <c r="B130" s="84">
        <f t="shared" si="5"/>
        <v>40389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6142450</v>
      </c>
      <c r="B131" s="84">
        <f t="shared" si="5"/>
        <v>40389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6142450</v>
      </c>
      <c r="B132" s="84">
        <f t="shared" si="5"/>
        <v>40389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6142450</v>
      </c>
      <c r="B133" s="84">
        <f t="shared" si="5"/>
        <v>40389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6142450</v>
      </c>
      <c r="B134" s="84">
        <f t="shared" si="5"/>
        <v>40389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6142450</v>
      </c>
      <c r="B135" s="84">
        <f t="shared" si="5"/>
        <v>40389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6142450</v>
      </c>
      <c r="B136" s="84">
        <f t="shared" si="5"/>
        <v>40389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6142450</v>
      </c>
      <c r="B137" s="84">
        <f t="shared" si="5"/>
        <v>40389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6142450</v>
      </c>
      <c r="B138" s="84">
        <f t="shared" si="5"/>
        <v>40389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6142450</v>
      </c>
      <c r="B139" s="84">
        <f t="shared" si="5"/>
        <v>40389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6142450</v>
      </c>
      <c r="B140" s="84">
        <f t="shared" si="5"/>
        <v>40389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6142450</v>
      </c>
      <c r="B141" s="84">
        <f t="shared" si="5"/>
        <v>40389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6142450</v>
      </c>
      <c r="B142" s="84">
        <f t="shared" si="5"/>
        <v>40389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6142450</v>
      </c>
      <c r="B143" s="84">
        <f t="shared" si="5"/>
        <v>40389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6142450</v>
      </c>
      <c r="B144" s="84">
        <f t="shared" si="5"/>
        <v>40389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6142450</v>
      </c>
      <c r="B145" s="84">
        <f t="shared" si="5"/>
        <v>40389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6142450</v>
      </c>
      <c r="B146" s="84">
        <f t="shared" si="5"/>
        <v>40389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6142450</v>
      </c>
      <c r="B147" s="84">
        <f t="shared" si="5"/>
        <v>40389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6142450</v>
      </c>
      <c r="B148" s="84">
        <f t="shared" si="5"/>
        <v>40389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6142450</v>
      </c>
      <c r="B149" s="84">
        <f t="shared" si="5"/>
        <v>40389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6142450</v>
      </c>
      <c r="B150" s="84">
        <f t="shared" si="5"/>
        <v>40389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6142450</v>
      </c>
      <c r="B151" s="84">
        <f t="shared" si="5"/>
        <v>40389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6142450</v>
      </c>
      <c r="B152" s="84">
        <f t="shared" si="5"/>
        <v>40389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6142450</v>
      </c>
      <c r="B153" s="84">
        <f t="shared" si="5"/>
        <v>40389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6142450</v>
      </c>
      <c r="B154" s="84">
        <f t="shared" si="6"/>
        <v>40389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6142450</v>
      </c>
      <c r="B155" s="84">
        <f t="shared" si="6"/>
        <v>40389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6142450</v>
      </c>
      <c r="B156" s="84">
        <f t="shared" si="6"/>
        <v>40389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6142450</v>
      </c>
      <c r="B157" s="84">
        <f t="shared" si="6"/>
        <v>40389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6142450</v>
      </c>
      <c r="B158" s="84">
        <f t="shared" si="6"/>
        <v>40389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6142450</v>
      </c>
      <c r="B159" s="84">
        <f t="shared" si="6"/>
        <v>40389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6142450</v>
      </c>
      <c r="B160" s="84">
        <f t="shared" si="6"/>
        <v>40389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6142450</v>
      </c>
      <c r="B161" s="84">
        <f t="shared" si="6"/>
        <v>40389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6142450</v>
      </c>
      <c r="B162" s="84">
        <f t="shared" si="6"/>
        <v>40389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6142450</v>
      </c>
      <c r="B163" s="84">
        <f t="shared" si="6"/>
        <v>40389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6142450</v>
      </c>
      <c r="B164" s="84">
        <f t="shared" si="6"/>
        <v>40389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6142450</v>
      </c>
      <c r="B165" s="84">
        <f t="shared" si="6"/>
        <v>40389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6142450</v>
      </c>
      <c r="B166" s="84">
        <f t="shared" si="6"/>
        <v>40389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6142450</v>
      </c>
      <c r="B167" s="84">
        <f t="shared" si="6"/>
        <v>40389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6142450</v>
      </c>
      <c r="B168" s="84">
        <f t="shared" si="6"/>
        <v>40389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6142450</v>
      </c>
      <c r="B169" s="84">
        <f t="shared" si="6"/>
        <v>40389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6142450</v>
      </c>
      <c r="B170" s="84">
        <f t="shared" si="6"/>
        <v>40389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6142450</v>
      </c>
      <c r="B171" s="84">
        <f t="shared" si="6"/>
        <v>40389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6142450</v>
      </c>
      <c r="B172" s="84">
        <f t="shared" si="6"/>
        <v>40389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6142450</v>
      </c>
      <c r="B173" s="84">
        <f t="shared" si="6"/>
        <v>40389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6142450</v>
      </c>
      <c r="B174" s="84">
        <f t="shared" si="6"/>
        <v>40389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6142450</v>
      </c>
      <c r="B175" s="84">
        <f t="shared" si="6"/>
        <v>40389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6142450</v>
      </c>
      <c r="B176" s="84">
        <f t="shared" si="6"/>
        <v>40389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6142450</v>
      </c>
      <c r="B177" s="84">
        <f t="shared" si="6"/>
        <v>40389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6142450</v>
      </c>
      <c r="B178" s="84">
        <f t="shared" si="6"/>
        <v>40389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6142450</v>
      </c>
      <c r="B179" s="84">
        <f t="shared" si="6"/>
        <v>40389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6142450</v>
      </c>
      <c r="B180" s="84">
        <f t="shared" si="6"/>
        <v>40389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6142450</v>
      </c>
      <c r="B181" s="84">
        <f t="shared" si="6"/>
        <v>40389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6142450</v>
      </c>
      <c r="B182" s="84">
        <f t="shared" si="6"/>
        <v>40389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6142450</v>
      </c>
      <c r="B183" s="84">
        <f t="shared" si="6"/>
        <v>40389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6142450</v>
      </c>
      <c r="B184" s="84">
        <f t="shared" si="6"/>
        <v>40389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6142450</v>
      </c>
      <c r="B185" s="84">
        <f t="shared" si="6"/>
        <v>40389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6142450</v>
      </c>
      <c r="B186" s="84">
        <f t="shared" si="7"/>
        <v>40389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6142450</v>
      </c>
      <c r="B187" s="84">
        <f t="shared" si="7"/>
        <v>40389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6142450</v>
      </c>
      <c r="B188" s="84">
        <f t="shared" si="7"/>
        <v>40389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6142450</v>
      </c>
      <c r="B189" s="84">
        <f t="shared" si="7"/>
        <v>40389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6142450</v>
      </c>
      <c r="B190" s="84">
        <f t="shared" si="7"/>
        <v>40389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6142450</v>
      </c>
      <c r="B191" s="84">
        <f t="shared" si="7"/>
        <v>40389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6142450</v>
      </c>
      <c r="B192" s="84">
        <f t="shared" si="7"/>
        <v>40389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6142450</v>
      </c>
      <c r="B193" s="84">
        <f t="shared" si="7"/>
        <v>40389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6142450</v>
      </c>
      <c r="B194" s="84">
        <f t="shared" si="7"/>
        <v>40389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6142450</v>
      </c>
      <c r="B195" s="84">
        <f t="shared" si="7"/>
        <v>40389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6142450</v>
      </c>
      <c r="B196" s="84">
        <f t="shared" si="7"/>
        <v>40389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6142450</v>
      </c>
      <c r="B197" s="84">
        <f t="shared" si="7"/>
        <v>40389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6142450</v>
      </c>
      <c r="B198" s="84">
        <f t="shared" si="7"/>
        <v>40389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6142450</v>
      </c>
      <c r="B199" s="84">
        <f t="shared" si="7"/>
        <v>40389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6142450</v>
      </c>
      <c r="B200" s="84">
        <f t="shared" si="7"/>
        <v>40389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6142450</v>
      </c>
      <c r="B201" s="84">
        <f t="shared" si="7"/>
        <v>40389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6142450</v>
      </c>
      <c r="B202" s="84">
        <f t="shared" si="7"/>
        <v>40389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6142450</v>
      </c>
      <c r="B203" s="84">
        <f t="shared" si="7"/>
        <v>40389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6142450</v>
      </c>
      <c r="B204" s="84">
        <f t="shared" si="7"/>
        <v>40389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6142450</v>
      </c>
      <c r="B205" s="84">
        <f t="shared" si="7"/>
        <v>40389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6142450</v>
      </c>
      <c r="B206" s="84">
        <f t="shared" si="7"/>
        <v>40389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6142450</v>
      </c>
      <c r="B207" s="84">
        <f t="shared" si="7"/>
        <v>40389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6142450</v>
      </c>
      <c r="B208" s="84">
        <f t="shared" si="7"/>
        <v>40389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6142450</v>
      </c>
      <c r="B209" s="84">
        <f t="shared" si="7"/>
        <v>40389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6142450</v>
      </c>
      <c r="B210" s="84">
        <f t="shared" si="7"/>
        <v>40389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6142450</v>
      </c>
      <c r="B211" s="84">
        <f t="shared" si="7"/>
        <v>40389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6142450</v>
      </c>
      <c r="B212" s="84">
        <f t="shared" si="7"/>
        <v>40389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6142450</v>
      </c>
      <c r="B213" s="84">
        <f t="shared" si="7"/>
        <v>40389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6142450</v>
      </c>
      <c r="B214" s="84">
        <f t="shared" si="7"/>
        <v>40389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6142450</v>
      </c>
      <c r="B215" s="84">
        <f t="shared" si="7"/>
        <v>40389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6142450</v>
      </c>
      <c r="B216" s="84">
        <f t="shared" si="7"/>
        <v>40389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6142450</v>
      </c>
      <c r="B217" s="84">
        <f t="shared" si="7"/>
        <v>40389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6142450</v>
      </c>
      <c r="B218" s="84">
        <f t="shared" si="8"/>
        <v>40389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6142450</v>
      </c>
      <c r="B219" s="84">
        <f t="shared" si="8"/>
        <v>40389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6142450</v>
      </c>
      <c r="B220" s="84">
        <f t="shared" si="8"/>
        <v>40389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6142450</v>
      </c>
      <c r="B221" s="84">
        <f t="shared" si="8"/>
        <v>40389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6142450</v>
      </c>
      <c r="B222" s="84">
        <f t="shared" si="8"/>
        <v>40389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6142450</v>
      </c>
      <c r="B223" s="84">
        <f t="shared" si="8"/>
        <v>40389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6142450</v>
      </c>
      <c r="B224" s="84">
        <f t="shared" si="8"/>
        <v>40389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6142450</v>
      </c>
      <c r="B225" s="84">
        <f t="shared" si="8"/>
        <v>40389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6142450</v>
      </c>
      <c r="B226" s="84">
        <f t="shared" si="8"/>
        <v>40389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6142450</v>
      </c>
      <c r="B227" s="84">
        <f t="shared" si="8"/>
        <v>40389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6142450</v>
      </c>
      <c r="B228" s="84">
        <f t="shared" si="8"/>
        <v>40389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6142450</v>
      </c>
      <c r="B229" s="84">
        <f t="shared" si="8"/>
        <v>40389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6142450</v>
      </c>
      <c r="B230" s="84">
        <f t="shared" si="8"/>
        <v>40389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6142450</v>
      </c>
      <c r="B231" s="84">
        <f t="shared" si="8"/>
        <v>40389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6142450</v>
      </c>
      <c r="B232" s="84">
        <f t="shared" si="8"/>
        <v>40389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6142450</v>
      </c>
      <c r="B233" s="84">
        <f t="shared" si="8"/>
        <v>40389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6142450</v>
      </c>
      <c r="B234" s="84">
        <f t="shared" si="8"/>
        <v>40389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6142450</v>
      </c>
      <c r="B235" s="84">
        <f t="shared" si="8"/>
        <v>40389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6142450</v>
      </c>
      <c r="B236" s="84">
        <f t="shared" si="8"/>
        <v>40389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6142450</v>
      </c>
      <c r="B237" s="84">
        <f t="shared" si="8"/>
        <v>40389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6142450</v>
      </c>
      <c r="B238" s="84">
        <f t="shared" si="8"/>
        <v>40389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6142450</v>
      </c>
      <c r="B239" s="84">
        <f t="shared" si="8"/>
        <v>40389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6142450</v>
      </c>
      <c r="B240" s="84">
        <f t="shared" si="8"/>
        <v>40389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6142450</v>
      </c>
      <c r="B241" s="84">
        <f t="shared" si="8"/>
        <v>40389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6142450</v>
      </c>
      <c r="B242" s="84">
        <f t="shared" si="8"/>
        <v>40389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6142450</v>
      </c>
      <c r="B243" s="84">
        <f t="shared" si="8"/>
        <v>40389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operator="equal" allowBlank="1" showErrorMessage="1" error="DIREN en charge de l'échantillonnage svp ?" sqref="A23">
      <formula1>$R$2:$R$28</formula1>
    </dataValidation>
    <dataValidation type="list" operator="equal" allowBlank="1" showErrorMessage="1" errorTitle="Altitude en mètres" sqref="J23">
      <formula1>$S$2:$S$8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0" sqref="A1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40389</v>
      </c>
      <c r="B4" s="135">
        <f>'fiche envoi CEMAGREF'!B23</f>
        <v>6142450</v>
      </c>
      <c r="C4" s="135" t="str">
        <f>'fiche envoi CEMAGREF'!C23</f>
        <v>DRAC  Blanc</v>
      </c>
      <c r="D4" s="135" t="str">
        <f>'fiche envoi CEMAGREF'!D23</f>
        <v>CHAMPOLEON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8">
        <v>69</v>
      </c>
      <c r="F9" s="152">
        <v>28</v>
      </c>
      <c r="G9" s="152">
        <v>9</v>
      </c>
      <c r="H9" s="152">
        <v>10</v>
      </c>
    </row>
    <row r="10" spans="2:8" ht="11.25" customHeight="1">
      <c r="B10" s="130" t="s">
        <v>193</v>
      </c>
      <c r="C10" s="140" t="s">
        <v>191</v>
      </c>
      <c r="D10" s="141" t="s">
        <v>194</v>
      </c>
      <c r="E10" s="148">
        <v>26</v>
      </c>
      <c r="F10" s="152">
        <v>13</v>
      </c>
      <c r="G10" s="152"/>
      <c r="H10" s="152"/>
    </row>
    <row r="11" spans="2:8" ht="11.25" customHeight="1">
      <c r="B11" s="130" t="s">
        <v>193</v>
      </c>
      <c r="C11" s="140" t="s">
        <v>191</v>
      </c>
      <c r="D11" s="141" t="s">
        <v>195</v>
      </c>
      <c r="E11" s="148">
        <v>46</v>
      </c>
      <c r="F11" s="152">
        <v>280</v>
      </c>
      <c r="G11" s="152">
        <v>122</v>
      </c>
      <c r="H11" s="152">
        <v>44</v>
      </c>
    </row>
    <row r="12" spans="2:8" ht="11.25" customHeight="1">
      <c r="B12" s="130" t="s">
        <v>222</v>
      </c>
      <c r="C12" s="140" t="s">
        <v>191</v>
      </c>
      <c r="D12" s="141" t="s">
        <v>223</v>
      </c>
      <c r="E12" s="148">
        <v>164</v>
      </c>
      <c r="F12" s="152"/>
      <c r="G12" s="152">
        <v>1</v>
      </c>
      <c r="H12" s="152">
        <v>2</v>
      </c>
    </row>
    <row r="13" spans="2:8" ht="11.25" customHeight="1">
      <c r="B13" s="130" t="s">
        <v>196</v>
      </c>
      <c r="C13" s="140" t="s">
        <v>191</v>
      </c>
      <c r="D13" s="141" t="s">
        <v>197</v>
      </c>
      <c r="E13" s="148">
        <v>140</v>
      </c>
      <c r="F13" s="152">
        <v>10</v>
      </c>
      <c r="G13" s="152">
        <v>12</v>
      </c>
      <c r="H13" s="152">
        <v>15</v>
      </c>
    </row>
    <row r="14" spans="2:8" ht="11.25" customHeight="1">
      <c r="B14" s="130" t="s">
        <v>198</v>
      </c>
      <c r="C14" s="142" t="s">
        <v>199</v>
      </c>
      <c r="D14" s="143" t="s">
        <v>200</v>
      </c>
      <c r="E14" s="149">
        <v>3163</v>
      </c>
      <c r="F14" s="152">
        <v>2</v>
      </c>
      <c r="G14" s="152"/>
      <c r="H14" s="152"/>
    </row>
    <row r="15" spans="2:8" ht="11.25" customHeight="1">
      <c r="B15" s="130" t="s">
        <v>201</v>
      </c>
      <c r="C15" s="140" t="s">
        <v>191</v>
      </c>
      <c r="D15" s="141" t="s">
        <v>202</v>
      </c>
      <c r="E15" s="148">
        <v>183</v>
      </c>
      <c r="F15" s="152">
        <v>1</v>
      </c>
      <c r="G15" s="152"/>
      <c r="H15" s="152">
        <v>3</v>
      </c>
    </row>
    <row r="16" spans="2:8" ht="11.25" customHeight="1">
      <c r="B16" s="130" t="s">
        <v>203</v>
      </c>
      <c r="C16" s="144" t="s">
        <v>191</v>
      </c>
      <c r="D16" s="141" t="s">
        <v>224</v>
      </c>
      <c r="E16" s="148">
        <v>5151</v>
      </c>
      <c r="F16" s="152">
        <v>19</v>
      </c>
      <c r="G16" s="152">
        <v>228</v>
      </c>
      <c r="H16" s="152">
        <v>1056</v>
      </c>
    </row>
    <row r="17" spans="2:8" ht="11.25" customHeight="1">
      <c r="B17" s="130" t="s">
        <v>203</v>
      </c>
      <c r="C17" s="140" t="s">
        <v>191</v>
      </c>
      <c r="D17" s="141" t="s">
        <v>204</v>
      </c>
      <c r="E17" s="148">
        <v>364</v>
      </c>
      <c r="F17" s="152">
        <v>31</v>
      </c>
      <c r="G17" s="152">
        <v>330</v>
      </c>
      <c r="H17" s="152">
        <v>324</v>
      </c>
    </row>
    <row r="18" spans="2:8" ht="11.25" customHeight="1">
      <c r="B18" s="130" t="s">
        <v>205</v>
      </c>
      <c r="C18" s="140" t="s">
        <v>191</v>
      </c>
      <c r="D18" s="141" t="s">
        <v>206</v>
      </c>
      <c r="E18" s="148">
        <v>421</v>
      </c>
      <c r="F18" s="152">
        <v>2</v>
      </c>
      <c r="G18" s="152">
        <v>4</v>
      </c>
      <c r="H18" s="152">
        <v>9</v>
      </c>
    </row>
    <row r="19" spans="2:8" ht="11.25" customHeight="1">
      <c r="B19" s="130" t="s">
        <v>205</v>
      </c>
      <c r="C19" s="140" t="s">
        <v>191</v>
      </c>
      <c r="D19" s="141" t="s">
        <v>207</v>
      </c>
      <c r="E19" s="148">
        <v>404</v>
      </c>
      <c r="F19" s="152"/>
      <c r="G19" s="152">
        <v>240</v>
      </c>
      <c r="H19" s="152">
        <v>141</v>
      </c>
    </row>
    <row r="20" spans="2:8" ht="11.25" customHeight="1">
      <c r="B20" s="130" t="s">
        <v>225</v>
      </c>
      <c r="C20" s="140" t="s">
        <v>191</v>
      </c>
      <c r="D20" s="141" t="s">
        <v>226</v>
      </c>
      <c r="E20" s="148">
        <v>742</v>
      </c>
      <c r="F20" s="152">
        <v>1</v>
      </c>
      <c r="G20" s="152"/>
      <c r="H20" s="152"/>
    </row>
    <row r="21" spans="2:8" ht="11.25" customHeight="1">
      <c r="B21" s="130" t="s">
        <v>227</v>
      </c>
      <c r="C21" s="138" t="s">
        <v>211</v>
      </c>
      <c r="D21" s="139" t="s">
        <v>227</v>
      </c>
      <c r="E21" s="147">
        <v>527</v>
      </c>
      <c r="F21" s="152">
        <v>3</v>
      </c>
      <c r="G21" s="152"/>
      <c r="H21" s="152"/>
    </row>
    <row r="22" spans="2:8" ht="11.25" customHeight="1">
      <c r="B22" s="130" t="s">
        <v>227</v>
      </c>
      <c r="C22" s="139" t="s">
        <v>228</v>
      </c>
      <c r="D22" s="145" t="s">
        <v>229</v>
      </c>
      <c r="E22" s="147">
        <v>2393</v>
      </c>
      <c r="F22" s="152">
        <v>2</v>
      </c>
      <c r="G22" s="152"/>
      <c r="H22" s="152"/>
    </row>
    <row r="23" spans="2:8" ht="11.25" customHeight="1">
      <c r="B23" s="130" t="s">
        <v>208</v>
      </c>
      <c r="C23" s="140" t="s">
        <v>191</v>
      </c>
      <c r="D23" s="141" t="s">
        <v>209</v>
      </c>
      <c r="E23" s="148">
        <v>608</v>
      </c>
      <c r="F23" s="152">
        <v>1</v>
      </c>
      <c r="G23" s="152"/>
      <c r="H23" s="152"/>
    </row>
    <row r="24" spans="2:8" ht="11.25" customHeight="1">
      <c r="B24" s="130" t="s">
        <v>230</v>
      </c>
      <c r="C24" s="138" t="s">
        <v>211</v>
      </c>
      <c r="D24" s="139" t="s">
        <v>230</v>
      </c>
      <c r="E24" s="147">
        <v>571</v>
      </c>
      <c r="F24" s="152">
        <v>2</v>
      </c>
      <c r="G24" s="152"/>
      <c r="H24" s="152"/>
    </row>
    <row r="25" spans="2:8" ht="11.25" customHeight="1">
      <c r="B25" s="130" t="s">
        <v>210</v>
      </c>
      <c r="C25" s="138" t="s">
        <v>211</v>
      </c>
      <c r="D25" s="139" t="s">
        <v>210</v>
      </c>
      <c r="E25" s="147">
        <v>838</v>
      </c>
      <c r="F25" s="152"/>
      <c r="G25" s="152">
        <v>1</v>
      </c>
      <c r="H25" s="152"/>
    </row>
    <row r="26" spans="2:8" ht="12.75">
      <c r="B26" s="130" t="s">
        <v>231</v>
      </c>
      <c r="C26" s="138" t="s">
        <v>211</v>
      </c>
      <c r="D26" s="139" t="s">
        <v>231</v>
      </c>
      <c r="E26" s="147">
        <v>747</v>
      </c>
      <c r="F26" s="152">
        <v>4</v>
      </c>
      <c r="G26" s="152">
        <v>13</v>
      </c>
      <c r="H26" s="152">
        <v>23</v>
      </c>
    </row>
    <row r="27" spans="2:8" ht="12.75">
      <c r="B27" s="130" t="s">
        <v>212</v>
      </c>
      <c r="C27" s="138" t="s">
        <v>211</v>
      </c>
      <c r="D27" s="139" t="s">
        <v>212</v>
      </c>
      <c r="E27" s="147">
        <v>807</v>
      </c>
      <c r="F27" s="152">
        <v>169</v>
      </c>
      <c r="G27" s="152">
        <v>51</v>
      </c>
      <c r="H27" s="152">
        <v>30</v>
      </c>
    </row>
    <row r="28" spans="2:16" ht="12.75">
      <c r="B28" s="130" t="s">
        <v>213</v>
      </c>
      <c r="C28" s="138" t="s">
        <v>211</v>
      </c>
      <c r="D28" s="139" t="s">
        <v>213</v>
      </c>
      <c r="E28" s="147">
        <v>831</v>
      </c>
      <c r="F28" s="152">
        <v>4</v>
      </c>
      <c r="G28" s="152"/>
      <c r="H28" s="152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214</v>
      </c>
      <c r="C29" s="138" t="s">
        <v>211</v>
      </c>
      <c r="D29" s="139" t="s">
        <v>214</v>
      </c>
      <c r="E29" s="147">
        <v>757</v>
      </c>
      <c r="F29" s="152">
        <v>25</v>
      </c>
      <c r="G29" s="152">
        <v>10</v>
      </c>
      <c r="H29" s="152">
        <v>5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232</v>
      </c>
      <c r="C30" s="138" t="s">
        <v>211</v>
      </c>
      <c r="D30" s="139" t="s">
        <v>232</v>
      </c>
      <c r="E30" s="147">
        <v>783</v>
      </c>
      <c r="F30" s="152">
        <v>3</v>
      </c>
      <c r="G30" s="152"/>
      <c r="H30" s="152"/>
      <c r="O30" s="108"/>
      <c r="P30" s="108"/>
    </row>
    <row r="31" spans="2:16" ht="12.75">
      <c r="B31" s="130" t="s">
        <v>215</v>
      </c>
      <c r="C31" s="138" t="s">
        <v>211</v>
      </c>
      <c r="D31" s="139" t="s">
        <v>215</v>
      </c>
      <c r="E31" s="147">
        <v>801</v>
      </c>
      <c r="F31" s="152">
        <v>39</v>
      </c>
      <c r="G31" s="152">
        <v>60</v>
      </c>
      <c r="H31" s="152">
        <v>60</v>
      </c>
      <c r="O31" s="108"/>
      <c r="P31" s="108"/>
    </row>
    <row r="32" spans="2:16" ht="12.75">
      <c r="B32" s="130" t="s">
        <v>233</v>
      </c>
      <c r="C32" s="138" t="s">
        <v>211</v>
      </c>
      <c r="D32" s="139" t="s">
        <v>233</v>
      </c>
      <c r="E32" s="147">
        <v>837</v>
      </c>
      <c r="F32" s="152">
        <v>7</v>
      </c>
      <c r="G32" s="152"/>
      <c r="H32" s="152"/>
      <c r="O32" s="108"/>
      <c r="P32" s="108"/>
    </row>
    <row r="33" spans="2:16" ht="12.75">
      <c r="B33" s="130" t="s">
        <v>216</v>
      </c>
      <c r="C33" s="138" t="s">
        <v>211</v>
      </c>
      <c r="D33" s="139" t="s">
        <v>216</v>
      </c>
      <c r="E33" s="147">
        <v>753</v>
      </c>
      <c r="F33" s="152">
        <v>7</v>
      </c>
      <c r="G33" s="152"/>
      <c r="H33" s="152"/>
      <c r="O33" s="108"/>
      <c r="P33" s="108"/>
    </row>
    <row r="34" spans="2:16" ht="12.75">
      <c r="B34" s="130" t="s">
        <v>234</v>
      </c>
      <c r="C34" s="138" t="s">
        <v>211</v>
      </c>
      <c r="D34" s="139" t="s">
        <v>234</v>
      </c>
      <c r="E34" s="147">
        <v>1009</v>
      </c>
      <c r="F34" s="152">
        <v>1</v>
      </c>
      <c r="G34" s="152"/>
      <c r="H34" s="152"/>
      <c r="O34" s="108"/>
      <c r="P34" s="108"/>
    </row>
    <row r="35" spans="2:16" ht="12.75">
      <c r="B35" s="131" t="s">
        <v>217</v>
      </c>
      <c r="C35" s="146" t="s">
        <v>218</v>
      </c>
      <c r="D35" s="146" t="s">
        <v>217</v>
      </c>
      <c r="E35" s="151">
        <v>933</v>
      </c>
      <c r="F35" s="152">
        <v>9</v>
      </c>
      <c r="G35" s="152"/>
      <c r="H35" s="152"/>
      <c r="O35" s="108"/>
      <c r="P35" s="108"/>
    </row>
    <row r="36" spans="2:16" ht="12.75">
      <c r="B36" s="131" t="s">
        <v>219</v>
      </c>
      <c r="C36" s="146" t="s">
        <v>218</v>
      </c>
      <c r="D36" s="146" t="s">
        <v>219</v>
      </c>
      <c r="E36" s="151">
        <v>1089</v>
      </c>
      <c r="F36" s="152">
        <v>2</v>
      </c>
      <c r="G36" s="152">
        <v>1</v>
      </c>
      <c r="H36" s="152"/>
      <c r="O36" s="108"/>
      <c r="P36" s="108"/>
    </row>
    <row r="37" spans="2:16" ht="12.75">
      <c r="B37" s="136" t="s">
        <v>220</v>
      </c>
      <c r="C37" s="137" t="s">
        <v>221</v>
      </c>
      <c r="D37" s="137" t="s">
        <v>220</v>
      </c>
      <c r="E37" s="150">
        <v>906</v>
      </c>
      <c r="F37" s="152">
        <v>4</v>
      </c>
      <c r="G37" s="152"/>
      <c r="H37" s="152"/>
      <c r="O37" s="108"/>
      <c r="P37" s="108"/>
    </row>
    <row r="38" spans="15:16" ht="12.75">
      <c r="O38" s="108"/>
      <c r="P38" s="108"/>
    </row>
    <row r="39" spans="15:16" ht="12.75">
      <c r="O39" s="108"/>
      <c r="P39" s="108"/>
    </row>
    <row r="40" spans="15:16" ht="12.75"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2011-03-11T13:23:57Z</dcterms:modified>
  <cp:category/>
  <cp:version/>
  <cp:contentType/>
  <cp:contentStatus/>
</cp:coreProperties>
</file>