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fiche envoi IRSTEA" sheetId="1" r:id="rId1"/>
    <sheet name="fiche terrain" sheetId="2" r:id="rId2"/>
  </sheets>
  <externalReferences>
    <externalReference r:id="rId5"/>
  </externalReferences>
  <definedNames>
    <definedName name="_xlnm.Print_Area" localSheetId="0">'fiche envoi IRSTEA'!$A$1:$S$198</definedName>
    <definedName name="_xlnm.Print_Area" localSheetId="1">'fiche terrain'!$A$1:$Y$63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<sst xmlns="http://schemas.openxmlformats.org/spreadsheetml/2006/main" count="622" uniqueCount="315">
  <si>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</si>
  <si>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</si>
  <si>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</si>
  <si>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</si>
  <si>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</si>
  <si>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</si>
  <si>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</si>
  <si>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</si>
  <si>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</si>
  <si>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</si>
  <si>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</si>
  <si>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</si>
  <si>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</si>
  <si>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</si>
  <si>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</si>
  <si>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</si>
  <si>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</si>
  <si>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</si>
  <si>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</si>
  <si>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</si>
  <si>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</si>
  <si>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</si>
  <si>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</si>
  <si>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</si>
  <si>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</si>
  <si>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</si>
  <si>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</si>
  <si>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</si>
  <si>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</si>
  <si>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</si>
  <si>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</si>
  <si>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</si>
  <si>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</si>
  <si>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</si>
  <si>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</si>
  <si>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</si>
  <si>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</si>
  <si>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</si>
  <si>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</si>
  <si>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</si>
  <si>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</si>
  <si>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</si>
  <si>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</si>
  <si>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</si>
  <si>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</si>
  <si>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</si>
  <si>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</si>
  <si>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</si>
  <si>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</si>
  <si>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</si>
  <si>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</si>
  <si>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</si>
  <si>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</si>
  <si>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</si>
  <si>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</si>
  <si>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</si>
  <si>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</si>
  <si>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</si>
  <si>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</si>
  <si>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</si>
  <si>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</si>
  <si>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</si>
  <si>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</si>
  <si>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</si>
  <si>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</si>
  <si>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</si>
  <si>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</si>
  <si>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</si>
  <si>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</si>
  <si>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</si>
  <si>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</si>
  <si>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</si>
  <si>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</si>
  <si>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</si>
  <si>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</si>
  <si>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</si>
  <si>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</si>
  <si>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</si>
  <si>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</si>
  <si>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</si>
  <si>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</si>
  <si>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</si>
  <si>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</si>
  <si>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</si>
  <si>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</si>
  <si>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</si>
  <si>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</si>
  <si>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</si>
  <si>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</si>
  <si>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</si>
  <si>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</si>
  <si>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</si>
  <si>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</si>
  <si>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</si>
  <si>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</si>
  <si>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</si>
  <si>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</si>
  <si>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</si>
  <si>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</si>
  <si>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</si>
  <si>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</si>
  <si>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</si>
  <si>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</si>
  <si>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</si>
  <si>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DREAL RHONE ALPES</t>
  </si>
  <si>
    <t>CUMANE</t>
  </si>
  <si>
    <t>CUMANE A ST-MARCELLIN 3</t>
  </si>
  <si>
    <t>SAINT-MARCELLIN</t>
  </si>
  <si>
    <t>38416</t>
  </si>
  <si>
    <t>réseau de controle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</si>
  <si>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</si>
  <si>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</si>
  <si>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</si>
  <si>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</si>
  <si>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</si>
  <si>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</si>
  <si>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</si>
  <si>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</si>
  <si>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</si>
  <si>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</si>
  <si>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</si>
  <si>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</si>
  <si>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</si>
  <si>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</si>
  <si>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</si>
  <si>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</si>
  <si>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</si>
  <si>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</si>
  <si>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</si>
  <si>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</si>
  <si>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</si>
  <si>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</si>
  <si>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</si>
  <si>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</si>
  <si>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</si>
  <si>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</si>
  <si>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</si>
  <si>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</si>
  <si>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M</t>
  </si>
  <si>
    <t>D - Branchage, racines</t>
  </si>
  <si>
    <t>E - Pierres, galets</t>
  </si>
  <si>
    <t>D</t>
  </si>
  <si>
    <t>F - Blocs</t>
  </si>
  <si>
    <t>G - Granulats</t>
  </si>
  <si>
    <t>H - Helophytes</t>
  </si>
  <si>
    <t>P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</si>
  <si>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</si>
  <si>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</si>
  <si>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</si>
  <si>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</si>
  <si>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</si>
  <si>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</si>
  <si>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</si>
  <si>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</si>
  <si>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</si>
  <si>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</si>
  <si>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</si>
  <si>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</si>
  <si>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</si>
  <si>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</si>
  <si>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</si>
  <si>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</si>
  <si>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</si>
  <si>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</si>
  <si>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</si>
  <si>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</si>
  <si>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</si>
  <si>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</si>
  <si>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</si>
  <si>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</si>
  <si>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</si>
  <si>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</si>
  <si>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</si>
  <si>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</si>
  <si>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</si>
  <si>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</si>
  <si>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</si>
  <si>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</si>
  <si>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</si>
  <si>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</si>
  <si>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</si>
  <si>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</si>
  <si>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</si>
  <si>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</si>
  <si>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</si>
  <si>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</si>
  <si>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</si>
  <si>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</si>
  <si>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</si>
  <si>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</si>
  <si>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</si>
  <si>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algues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</si>
  <si>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</si>
  <si>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</si>
  <si>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</si>
  <si>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</si>
  <si>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</si>
  <si>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</si>
  <si>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</si>
  <si>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</si>
  <si>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</si>
  <si>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</si>
  <si>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</si>
  <si>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</si>
  <si>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</si>
  <si>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</si>
  <si>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</si>
  <si>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</si>
  <si>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</si>
  <si>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</si>
  <si>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</si>
  <si>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</si>
  <si>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</si>
  <si>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</si>
  <si>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</si>
  <si>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</si>
  <si>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</si>
  <si>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</si>
  <si>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sF. Limnephilinae</t>
  </si>
  <si>
    <t>Rhyacophila</t>
  </si>
  <si>
    <t>Sericostoma</t>
  </si>
  <si>
    <t>Baetis</t>
  </si>
  <si>
    <t>Ephemerella ignita</t>
  </si>
  <si>
    <t>Curculionidae</t>
  </si>
  <si>
    <t>sF. Colymbetinae</t>
  </si>
  <si>
    <t>Riolus</t>
  </si>
  <si>
    <t>sF. Hydrophilinae</t>
  </si>
  <si>
    <t>Chironomidae</t>
  </si>
  <si>
    <t>Dolichopodidae</t>
  </si>
  <si>
    <t>Empididae</t>
  </si>
  <si>
    <t>Limoniidae</t>
  </si>
  <si>
    <t>Psychodidae</t>
  </si>
  <si>
    <t>Simuliidae</t>
  </si>
  <si>
    <t>Stratiomyidae</t>
  </si>
  <si>
    <t>Gammarus</t>
  </si>
  <si>
    <t>OSTRACODES</t>
  </si>
  <si>
    <t>présence</t>
  </si>
  <si>
    <t>Radix</t>
  </si>
  <si>
    <t>Physa</t>
  </si>
  <si>
    <t>Erpobdellidae</t>
  </si>
  <si>
    <t>OLIGOCHAETA</t>
  </si>
  <si>
    <t>NEMATHELMINTHA</t>
  </si>
  <si>
    <t>Feuille de Terrain</t>
  </si>
  <si>
    <t>PAGE 1</t>
  </si>
  <si>
    <t>PAGE 4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</si>
  <si>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</si>
  <si>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</si>
  <si>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</si>
  <si>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</si>
  <si>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</si>
  <si>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</si>
  <si>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</si>
  <si>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</si>
  <si>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</si>
  <si>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</si>
  <si>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</si>
  <si>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</si>
  <si>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</si>
  <si>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</si>
  <si>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</si>
  <si>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</si>
  <si>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</si>
  <si>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</si>
  <si>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</si>
  <si>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</si>
  <si>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</si>
  <si>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</si>
  <si>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</si>
  <si>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</si>
  <si>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</si>
  <si>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</si>
  <si>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</si>
  <si>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</si>
  <si>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</si>
  <si>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</si>
  <si>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</si>
  <si>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</si>
  <si>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</si>
  <si>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</si>
  <si>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</si>
  <si>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</si>
  <si>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</si>
  <si>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</si>
  <si>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</si>
  <si>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</si>
  <si>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</si>
  <si>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</si>
  <si>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</si>
  <si>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</si>
  <si>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</si>
  <si>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</si>
  <si>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</si>
  <si>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</si>
  <si>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</si>
  <si>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</si>
  <si>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</si>
  <si>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</si>
  <si>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</si>
  <si>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P7, P11</t>
  </si>
  <si>
    <t>P5, P9</t>
  </si>
  <si>
    <t>P6, P10</t>
  </si>
  <si>
    <t>P8, P12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</si>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</sst>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18" fillId="0" borderId="0">
      <alignment/>
      <protection/>
    </xf>
    <xf numFmtId="0" fontId="22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16">
    <xf numFmtId="0" fontId="0" fillId="0" borderId="0" xfId="0" applyFont="1" applyAlignment="1">
      <alignment/>
    </xf>
    <xf numFmtId="0" fontId="19" fillId="0" borderId="10" xfId="50" applyFont="1" applyFill="1" applyBorder="1" applyAlignment="1" applyProtection="1">
      <alignment horizontal="center" vertical="center"/>
      <protection/>
    </xf>
    <xf numFmtId="0" fontId="19" fillId="0" borderId="11" xfId="50" applyFont="1" applyFill="1" applyBorder="1" applyAlignment="1" applyProtection="1">
      <alignment horizontal="center" vertical="center"/>
      <protection/>
    </xf>
    <xf numFmtId="0" fontId="20" fillId="0" borderId="0" xfId="50" applyFont="1" applyFill="1" applyAlignment="1" applyProtection="1">
      <alignment horizontal="left" vertical="center"/>
      <protection/>
    </xf>
    <xf numFmtId="0" fontId="21" fillId="0" borderId="0" xfId="50" applyFont="1" applyFill="1" applyAlignment="1" applyProtection="1">
      <alignment vertical="center"/>
      <protection/>
    </xf>
    <xf numFmtId="0" fontId="23" fillId="0" borderId="12" xfId="51" applyFont="1" applyFill="1" applyBorder="1" applyAlignment="1" applyProtection="1">
      <alignment horizontal="center"/>
      <protection/>
    </xf>
    <xf numFmtId="0" fontId="23" fillId="0" borderId="13" xfId="51" applyFont="1" applyFill="1" applyBorder="1" applyAlignment="1" applyProtection="1">
      <alignment horizontal="center"/>
      <protection/>
    </xf>
    <xf numFmtId="0" fontId="23" fillId="0" borderId="14" xfId="51" applyFont="1" applyFill="1" applyBorder="1" applyAlignment="1" applyProtection="1">
      <alignment horizontal="center"/>
      <protection/>
    </xf>
    <xf numFmtId="0" fontId="24" fillId="0" borderId="0" xfId="50" applyFont="1" applyFill="1" applyBorder="1" applyAlignment="1" applyProtection="1">
      <alignment horizontal="left" vertical="center"/>
      <protection/>
    </xf>
    <xf numFmtId="0" fontId="24" fillId="0" borderId="0" xfId="50" applyFont="1" applyFill="1" applyAlignment="1" applyProtection="1">
      <alignment vertical="center"/>
      <protection/>
    </xf>
    <xf numFmtId="0" fontId="25" fillId="0" borderId="15" xfId="50" applyFont="1" applyFill="1" applyBorder="1" applyAlignment="1" applyProtection="1">
      <alignment vertical="center"/>
      <protection/>
    </xf>
    <xf numFmtId="0" fontId="25" fillId="0" borderId="0" xfId="50" applyFont="1" applyFill="1" applyBorder="1" applyAlignment="1" applyProtection="1">
      <alignment vertical="center"/>
      <protection/>
    </xf>
    <xf numFmtId="0" fontId="25" fillId="0" borderId="16" xfId="50" applyFont="1" applyFill="1" applyBorder="1" applyAlignment="1" applyProtection="1">
      <alignment vertical="center"/>
      <protection/>
    </xf>
    <xf numFmtId="0" fontId="26" fillId="33" borderId="0" xfId="50" applyFont="1" applyFill="1" applyBorder="1" applyAlignment="1" applyProtection="1">
      <alignment vertical="center"/>
      <protection/>
    </xf>
    <xf numFmtId="0" fontId="24" fillId="33" borderId="0" xfId="50" applyFont="1" applyFill="1" applyBorder="1" applyAlignment="1" applyProtection="1">
      <alignment vertical="center"/>
      <protection/>
    </xf>
    <xf numFmtId="0" fontId="21" fillId="0" borderId="0" xfId="50" applyFont="1" applyFill="1" applyBorder="1" applyAlignment="1" applyProtection="1">
      <alignment vertical="center"/>
      <protection/>
    </xf>
    <xf numFmtId="0" fontId="27" fillId="33" borderId="17" xfId="50" applyFont="1" applyFill="1" applyBorder="1" applyAlignment="1" applyProtection="1">
      <alignment horizontal="left" vertical="center"/>
      <protection/>
    </xf>
    <xf numFmtId="0" fontId="24" fillId="33" borderId="18" xfId="50" applyFont="1" applyFill="1" applyBorder="1" applyAlignment="1" applyProtection="1">
      <alignment vertical="center"/>
      <protection/>
    </xf>
    <xf numFmtId="0" fontId="18" fillId="34" borderId="18" xfId="50" applyFont="1" applyFill="1" applyBorder="1" applyAlignment="1" applyProtection="1">
      <alignment vertical="center"/>
      <protection/>
    </xf>
    <xf numFmtId="0" fontId="28" fillId="34" borderId="19" xfId="50" applyFont="1" applyFill="1" applyBorder="1" applyAlignment="1" applyProtection="1">
      <alignment horizontal="center" vertical="center"/>
      <protection/>
    </xf>
    <xf numFmtId="0" fontId="28" fillId="0" borderId="20" xfId="50" applyFont="1" applyFill="1" applyBorder="1" applyAlignment="1" applyProtection="1">
      <alignment horizontal="center" vertical="center" wrapText="1"/>
      <protection/>
    </xf>
    <xf numFmtId="0" fontId="23" fillId="0" borderId="15" xfId="51" applyFont="1" applyFill="1" applyBorder="1" applyAlignment="1" applyProtection="1">
      <alignment horizontal="left"/>
      <protection/>
    </xf>
    <xf numFmtId="0" fontId="23" fillId="0" borderId="0" xfId="51" applyFont="1" applyFill="1" applyBorder="1" applyAlignment="1" applyProtection="1">
      <alignment horizontal="left"/>
      <protection/>
    </xf>
    <xf numFmtId="0" fontId="27" fillId="33" borderId="21" xfId="50" applyFont="1" applyFill="1" applyBorder="1" applyAlignment="1" applyProtection="1">
      <alignment horizontal="left" vertical="center"/>
      <protection/>
    </xf>
    <xf numFmtId="0" fontId="18" fillId="34" borderId="0" xfId="50" applyFont="1" applyFill="1" applyBorder="1" applyAlignment="1" applyProtection="1">
      <alignment vertical="center"/>
      <protection/>
    </xf>
    <xf numFmtId="0" fontId="28" fillId="34" borderId="22" xfId="50" applyFont="1" applyFill="1" applyBorder="1" applyAlignment="1" applyProtection="1">
      <alignment horizontal="center" vertical="center"/>
      <protection/>
    </xf>
    <xf numFmtId="0" fontId="28" fillId="0" borderId="23" xfId="50" applyFont="1" applyFill="1" applyBorder="1" applyAlignment="1" applyProtection="1">
      <alignment horizontal="center" vertical="center" wrapText="1"/>
      <protection/>
    </xf>
    <xf numFmtId="0" fontId="29" fillId="0" borderId="17" xfId="50" applyFont="1" applyFill="1" applyBorder="1" applyAlignment="1" applyProtection="1">
      <alignment horizontal="center" vertical="center" wrapText="1"/>
      <protection/>
    </xf>
    <xf numFmtId="0" fontId="29" fillId="0" borderId="19" xfId="50" applyFont="1" applyFill="1" applyBorder="1" applyAlignment="1" applyProtection="1">
      <alignment horizontal="center" vertical="center" wrapText="1"/>
      <protection/>
    </xf>
    <xf numFmtId="0" fontId="29" fillId="0" borderId="21" xfId="50" applyFont="1" applyFill="1" applyBorder="1" applyAlignment="1" applyProtection="1">
      <alignment horizontal="center" vertical="center" wrapText="1"/>
      <protection/>
    </xf>
    <xf numFmtId="0" fontId="29" fillId="0" borderId="22" xfId="50" applyFont="1" applyFill="1" applyBorder="1" applyAlignment="1" applyProtection="1">
      <alignment horizontal="center" vertical="center" wrapText="1"/>
      <protection/>
    </xf>
    <xf numFmtId="0" fontId="27" fillId="33" borderId="24" xfId="50" applyFont="1" applyFill="1" applyBorder="1" applyAlignment="1" applyProtection="1">
      <alignment horizontal="left" vertical="center"/>
      <protection/>
    </xf>
    <xf numFmtId="0" fontId="24" fillId="33" borderId="25" xfId="50" applyFont="1" applyFill="1" applyBorder="1" applyAlignment="1" applyProtection="1">
      <alignment vertical="center"/>
      <protection/>
    </xf>
    <xf numFmtId="0" fontId="18" fillId="34" borderId="25" xfId="50" applyFont="1" applyFill="1" applyBorder="1" applyAlignment="1" applyProtection="1">
      <alignment vertical="center"/>
      <protection/>
    </xf>
    <xf numFmtId="0" fontId="28" fillId="34" borderId="26" xfId="50" applyFont="1" applyFill="1" applyBorder="1" applyAlignment="1" applyProtection="1">
      <alignment horizontal="center" vertical="center"/>
      <protection/>
    </xf>
    <xf numFmtId="0" fontId="28" fillId="0" borderId="27" xfId="50" applyFont="1" applyFill="1" applyBorder="1" applyAlignment="1" applyProtection="1">
      <alignment horizontal="center" vertical="center" wrapText="1"/>
      <protection/>
    </xf>
    <xf numFmtId="0" fontId="29" fillId="0" borderId="24" xfId="50" applyFont="1" applyFill="1" applyBorder="1" applyAlignment="1" applyProtection="1">
      <alignment horizontal="center" vertical="center" wrapText="1"/>
      <protection/>
    </xf>
    <xf numFmtId="0" fontId="29" fillId="0" borderId="26" xfId="50" applyFont="1" applyFill="1" applyBorder="1" applyAlignment="1" applyProtection="1">
      <alignment horizontal="center" vertical="center" wrapText="1"/>
      <protection/>
    </xf>
    <xf numFmtId="0" fontId="23" fillId="0" borderId="0" xfId="50" applyFont="1" applyFill="1" applyBorder="1" applyAlignment="1" applyProtection="1">
      <alignment horizontal="center" vertical="center"/>
      <protection/>
    </xf>
    <xf numFmtId="0" fontId="23" fillId="0" borderId="16" xfId="50" applyFont="1" applyFill="1" applyBorder="1" applyAlignment="1" applyProtection="1">
      <alignment horizontal="center" vertical="center"/>
      <protection/>
    </xf>
    <xf numFmtId="0" fontId="30" fillId="0" borderId="0" xfId="50" applyFont="1" applyFill="1" applyBorder="1" applyAlignment="1" applyProtection="1">
      <alignment vertical="center"/>
      <protection/>
    </xf>
    <xf numFmtId="0" fontId="30" fillId="0" borderId="16" xfId="50" applyFont="1" applyFill="1" applyBorder="1" applyAlignment="1" applyProtection="1">
      <alignment vertical="center"/>
      <protection/>
    </xf>
    <xf numFmtId="0" fontId="31" fillId="35" borderId="0" xfId="50" applyFont="1" applyFill="1" applyBorder="1" applyAlignment="1" applyProtection="1">
      <alignment horizontal="center" vertical="center"/>
      <protection/>
    </xf>
    <xf numFmtId="0" fontId="31" fillId="35" borderId="0" xfId="50" applyFont="1" applyFill="1" applyBorder="1" applyAlignment="1" applyProtection="1">
      <alignment horizontal="center" vertical="center" wrapText="1"/>
      <protection/>
    </xf>
    <xf numFmtId="0" fontId="32" fillId="33" borderId="28" xfId="50" applyFont="1" applyFill="1" applyBorder="1" applyAlignment="1" applyProtection="1">
      <alignment horizontal="center" vertical="center"/>
      <protection/>
    </xf>
    <xf numFmtId="0" fontId="18" fillId="0" borderId="0" xfId="50" applyFont="1" applyFill="1" applyAlignment="1" applyProtection="1">
      <alignment horizontal="center" vertical="center"/>
      <protection/>
    </xf>
    <xf numFmtId="0" fontId="33" fillId="35" borderId="28" xfId="50" applyFont="1" applyFill="1" applyBorder="1" applyAlignment="1" applyProtection="1">
      <alignment vertical="center"/>
      <protection locked="0"/>
    </xf>
    <xf numFmtId="49" fontId="33" fillId="35" borderId="28" xfId="50" applyNumberFormat="1" applyFont="1" applyFill="1" applyBorder="1" applyAlignment="1" applyProtection="1">
      <alignment vertical="center"/>
      <protection locked="0"/>
    </xf>
    <xf numFmtId="0" fontId="33" fillId="35" borderId="28" xfId="50" applyFont="1" applyFill="1" applyBorder="1" applyAlignment="1" applyProtection="1">
      <alignment horizontal="center" vertical="center" wrapText="1"/>
      <protection locked="0"/>
    </xf>
    <xf numFmtId="0" fontId="23" fillId="0" borderId="0" xfId="50" applyFont="1" applyFill="1" applyBorder="1" applyAlignment="1" applyProtection="1">
      <alignment vertical="center"/>
      <protection/>
    </xf>
    <xf numFmtId="0" fontId="23" fillId="0" borderId="16" xfId="50" applyFont="1" applyFill="1" applyBorder="1" applyAlignment="1" applyProtection="1">
      <alignment vertical="center"/>
      <protection/>
    </xf>
    <xf numFmtId="0" fontId="20" fillId="0" borderId="0" xfId="50" applyFont="1" applyFill="1" applyAlignment="1" applyProtection="1">
      <alignment horizontal="center" vertical="center"/>
      <protection/>
    </xf>
    <xf numFmtId="0" fontId="20" fillId="36" borderId="28" xfId="50" applyFont="1" applyFill="1" applyBorder="1" applyAlignment="1" applyProtection="1">
      <alignment horizontal="center" vertical="center"/>
      <protection locked="0"/>
    </xf>
    <xf numFmtId="0" fontId="21" fillId="36" borderId="28" xfId="50" applyFont="1" applyFill="1" applyBorder="1" applyAlignment="1" applyProtection="1">
      <alignment vertical="center"/>
      <protection locked="0"/>
    </xf>
    <xf numFmtId="0" fontId="19" fillId="0" borderId="29" xfId="50" applyFont="1" applyFill="1" applyBorder="1" applyAlignment="1" applyProtection="1">
      <alignment horizontal="center" vertical="center"/>
      <protection/>
    </xf>
    <xf numFmtId="0" fontId="23" fillId="0" borderId="15" xfId="50" applyFont="1" applyFill="1" applyBorder="1" applyAlignment="1" applyProtection="1">
      <alignment vertical="center"/>
      <protection/>
    </xf>
    <xf numFmtId="0" fontId="18" fillId="0" borderId="0" xfId="50" applyFont="1" applyFill="1" applyAlignment="1" applyProtection="1">
      <alignment vertical="center"/>
      <protection/>
    </xf>
    <xf numFmtId="0" fontId="18" fillId="0" borderId="0" xfId="50" applyFont="1" applyProtection="1">
      <alignment/>
      <protection/>
    </xf>
    <xf numFmtId="0" fontId="24" fillId="0" borderId="0" xfId="50" applyFont="1" applyFill="1" applyBorder="1" applyAlignment="1" applyProtection="1">
      <alignment vertical="center"/>
      <protection/>
    </xf>
    <xf numFmtId="0" fontId="24" fillId="33" borderId="19" xfId="50" applyFont="1" applyFill="1" applyBorder="1" applyAlignment="1" applyProtection="1">
      <alignment vertical="center"/>
      <protection/>
    </xf>
    <xf numFmtId="0" fontId="23" fillId="0" borderId="30" xfId="50" applyFont="1" applyFill="1" applyBorder="1" applyAlignment="1" applyProtection="1">
      <alignment vertical="center"/>
      <protection/>
    </xf>
    <xf numFmtId="0" fontId="23" fillId="0" borderId="31" xfId="50" applyFont="1" applyFill="1" applyBorder="1" applyAlignment="1" applyProtection="1">
      <alignment vertical="center"/>
      <protection/>
    </xf>
    <xf numFmtId="0" fontId="23" fillId="0" borderId="31" xfId="50" applyFont="1" applyBorder="1" applyProtection="1">
      <alignment/>
      <protection/>
    </xf>
    <xf numFmtId="0" fontId="23" fillId="0" borderId="32" xfId="50" applyFont="1" applyBorder="1" applyProtection="1">
      <alignment/>
      <protection/>
    </xf>
    <xf numFmtId="0" fontId="24" fillId="33" borderId="22" xfId="50" applyFont="1" applyFill="1" applyBorder="1" applyAlignment="1" applyProtection="1">
      <alignment vertical="center"/>
      <protection/>
    </xf>
    <xf numFmtId="0" fontId="34" fillId="0" borderId="0" xfId="50" applyFont="1" applyFill="1" applyAlignment="1" applyProtection="1">
      <alignment vertical="center"/>
      <protection/>
    </xf>
    <xf numFmtId="9" fontId="34" fillId="0" borderId="0" xfId="50" applyNumberFormat="1" applyFont="1" applyFill="1" applyAlignment="1" applyProtection="1">
      <alignment vertical="center"/>
      <protection/>
    </xf>
    <xf numFmtId="0" fontId="26" fillId="33" borderId="25" xfId="50" applyFont="1" applyFill="1" applyBorder="1" applyAlignment="1" applyProtection="1">
      <alignment vertical="center"/>
      <protection/>
    </xf>
    <xf numFmtId="0" fontId="24" fillId="33" borderId="26" xfId="50" applyFont="1" applyFill="1" applyBorder="1" applyAlignment="1" applyProtection="1">
      <alignment vertical="center"/>
      <protection/>
    </xf>
    <xf numFmtId="0" fontId="27" fillId="33" borderId="33" xfId="50" applyFont="1" applyFill="1" applyBorder="1" applyAlignment="1" applyProtection="1">
      <alignment horizontal="left" vertical="center"/>
      <protection/>
    </xf>
    <xf numFmtId="0" fontId="24" fillId="33" borderId="34" xfId="50" applyFont="1" applyFill="1" applyBorder="1" applyAlignment="1" applyProtection="1">
      <alignment horizontal="left" vertical="center"/>
      <protection/>
    </xf>
    <xf numFmtId="0" fontId="24" fillId="33" borderId="19" xfId="50" applyFont="1" applyFill="1" applyBorder="1" applyAlignment="1" applyProtection="1">
      <alignment horizontal="left" vertical="center"/>
      <protection/>
    </xf>
    <xf numFmtId="0" fontId="18" fillId="0" borderId="34" xfId="50" applyFont="1" applyFill="1" applyBorder="1" applyAlignment="1" applyProtection="1">
      <alignment vertical="center"/>
      <protection/>
    </xf>
    <xf numFmtId="0" fontId="18" fillId="0" borderId="35" xfId="50" applyFont="1" applyFill="1" applyBorder="1" applyAlignment="1" applyProtection="1">
      <alignment vertical="center"/>
      <protection/>
    </xf>
    <xf numFmtId="0" fontId="18" fillId="0" borderId="0" xfId="50" applyFont="1" applyAlignment="1" applyProtection="1">
      <alignment/>
      <protection/>
    </xf>
    <xf numFmtId="0" fontId="31" fillId="0" borderId="0" xfId="50" applyFont="1" applyFill="1" applyBorder="1" applyAlignment="1" applyProtection="1">
      <alignment horizontal="center" vertical="center"/>
      <protection/>
    </xf>
    <xf numFmtId="0" fontId="34" fillId="0" borderId="0" xfId="50" applyFont="1" applyFill="1" applyBorder="1" applyAlignment="1" applyProtection="1">
      <alignment vertical="center"/>
      <protection/>
    </xf>
    <xf numFmtId="0" fontId="35" fillId="37" borderId="0" xfId="50" applyFont="1" applyFill="1" applyBorder="1" applyAlignment="1" applyProtection="1">
      <alignment horizontal="center" vertical="center"/>
      <protection/>
    </xf>
    <xf numFmtId="0" fontId="32" fillId="33" borderId="28" xfId="50" applyFont="1" applyFill="1" applyBorder="1" applyAlignment="1" applyProtection="1">
      <alignment horizontal="center" vertical="center" wrapText="1"/>
      <protection/>
    </xf>
    <xf numFmtId="0" fontId="35" fillId="38" borderId="28" xfId="50" applyFont="1" applyFill="1" applyBorder="1" applyAlignment="1" applyProtection="1">
      <alignment vertical="center"/>
      <protection locked="0"/>
    </xf>
    <xf numFmtId="0" fontId="33" fillId="35" borderId="28" xfId="50" applyNumberFormat="1" applyFont="1" applyFill="1" applyBorder="1" applyAlignment="1" applyProtection="1">
      <alignment vertical="center"/>
      <protection locked="0"/>
    </xf>
    <xf numFmtId="14" fontId="33" fillId="35" borderId="28" xfId="50" applyNumberFormat="1" applyFont="1" applyFill="1" applyBorder="1" applyAlignment="1" applyProtection="1">
      <alignment vertical="center"/>
      <protection locked="0"/>
    </xf>
    <xf numFmtId="0" fontId="35" fillId="33" borderId="28" xfId="50" applyFont="1" applyFill="1" applyBorder="1" applyAlignment="1" applyProtection="1">
      <alignment horizontal="left" vertical="center" wrapText="1"/>
      <protection/>
    </xf>
    <xf numFmtId="0" fontId="21" fillId="0" borderId="28" xfId="50" applyFont="1" applyFill="1" applyBorder="1" applyAlignment="1" applyProtection="1">
      <alignment horizontal="center" vertical="center" wrapText="1"/>
      <protection/>
    </xf>
    <xf numFmtId="164" fontId="33" fillId="35" borderId="28" xfId="50" applyNumberFormat="1" applyFont="1" applyFill="1" applyBorder="1" applyAlignment="1" applyProtection="1">
      <alignment vertical="center"/>
      <protection locked="0"/>
    </xf>
    <xf numFmtId="0" fontId="23" fillId="0" borderId="0" xfId="50" applyFont="1" applyFill="1" applyAlignment="1" applyProtection="1">
      <alignment vertical="center"/>
      <protection/>
    </xf>
    <xf numFmtId="165" fontId="23" fillId="0" borderId="0" xfId="50" applyNumberFormat="1" applyFont="1" applyFill="1" applyAlignment="1" applyProtection="1">
      <alignment vertical="center"/>
      <protection/>
    </xf>
    <xf numFmtId="0" fontId="33" fillId="35" borderId="36" xfId="50" applyFont="1" applyFill="1" applyBorder="1" applyAlignment="1" applyProtection="1">
      <alignment horizontal="left" vertical="center" wrapText="1"/>
      <protection locked="0"/>
    </xf>
    <xf numFmtId="0" fontId="33" fillId="35" borderId="37" xfId="50" applyFont="1" applyFill="1" applyBorder="1" applyAlignment="1" applyProtection="1">
      <alignment horizontal="left" vertical="center" wrapText="1"/>
      <protection locked="0"/>
    </xf>
    <xf numFmtId="0" fontId="33" fillId="35" borderId="38" xfId="50" applyFont="1" applyFill="1" applyBorder="1" applyAlignment="1" applyProtection="1">
      <alignment horizontal="left" vertical="center" wrapText="1"/>
      <protection locked="0"/>
    </xf>
    <xf numFmtId="0" fontId="37" fillId="33" borderId="0" xfId="50" applyFont="1" applyFill="1" applyAlignment="1" applyProtection="1">
      <alignment vertical="center"/>
      <protection/>
    </xf>
    <xf numFmtId="166" fontId="37" fillId="33" borderId="0" xfId="50" applyNumberFormat="1" applyFont="1" applyFill="1" applyAlignment="1" applyProtection="1">
      <alignment vertical="center"/>
      <protection/>
    </xf>
    <xf numFmtId="0" fontId="38" fillId="0" borderId="0" xfId="50" applyFont="1" applyFill="1" applyAlignment="1" applyProtection="1">
      <alignment horizontal="center" vertical="center"/>
      <protection/>
    </xf>
    <xf numFmtId="0" fontId="39" fillId="0" borderId="0" xfId="50" applyFont="1" applyFill="1" applyAlignment="1" applyProtection="1">
      <alignment horizontal="center" vertical="center"/>
      <protection/>
    </xf>
    <xf numFmtId="0" fontId="40" fillId="0" borderId="0" xfId="50" applyFont="1" applyFill="1" applyAlignment="1" applyProtection="1">
      <alignment vertical="center"/>
      <protection/>
    </xf>
    <xf numFmtId="0" fontId="40" fillId="0" borderId="0" xfId="50" applyFont="1" applyFill="1" applyAlignment="1" applyProtection="1">
      <alignment horizontal="center" vertical="center"/>
      <protection/>
    </xf>
    <xf numFmtId="0" fontId="18" fillId="0" borderId="0" xfId="50" applyProtection="1">
      <alignment/>
      <protection/>
    </xf>
    <xf numFmtId="0" fontId="41" fillId="33" borderId="39" xfId="50" applyFont="1" applyFill="1" applyBorder="1" applyAlignment="1" applyProtection="1">
      <alignment horizontal="center" vertical="center"/>
      <protection/>
    </xf>
    <xf numFmtId="0" fontId="24" fillId="33" borderId="20" xfId="50" applyFont="1" applyFill="1" applyBorder="1" applyAlignment="1" applyProtection="1">
      <alignment horizontal="center" vertical="center" wrapText="1"/>
      <protection/>
    </xf>
    <xf numFmtId="0" fontId="24" fillId="33" borderId="23" xfId="50" applyFont="1" applyFill="1" applyBorder="1" applyAlignment="1" applyProtection="1">
      <alignment horizontal="center" vertical="center" wrapText="1"/>
      <protection/>
    </xf>
    <xf numFmtId="0" fontId="39" fillId="0" borderId="0" xfId="50" applyFont="1" applyFill="1" applyBorder="1" applyAlignment="1" applyProtection="1">
      <alignment vertical="center"/>
      <protection/>
    </xf>
    <xf numFmtId="0" fontId="24" fillId="33" borderId="27" xfId="50" applyFont="1" applyFill="1" applyBorder="1" applyAlignment="1" applyProtection="1">
      <alignment horizontal="center" vertical="center" wrapText="1"/>
      <protection/>
    </xf>
    <xf numFmtId="0" fontId="40" fillId="33" borderId="25" xfId="50" applyFont="1" applyFill="1" applyBorder="1" applyAlignment="1" applyProtection="1">
      <alignment vertical="center"/>
      <protection/>
    </xf>
    <xf numFmtId="0" fontId="21" fillId="0" borderId="40" xfId="50" applyFont="1" applyFill="1" applyBorder="1" applyAlignment="1" applyProtection="1">
      <alignment vertical="center"/>
      <protection/>
    </xf>
    <xf numFmtId="0" fontId="32" fillId="33" borderId="41" xfId="50" applyFont="1" applyFill="1" applyBorder="1" applyAlignment="1" applyProtection="1">
      <alignment horizontal="center" vertical="center"/>
      <protection/>
    </xf>
    <xf numFmtId="0" fontId="35" fillId="38" borderId="28" xfId="50" applyFont="1" applyFill="1" applyBorder="1" applyAlignment="1" applyProtection="1">
      <alignment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/>
    </xf>
    <xf numFmtId="0" fontId="35" fillId="33" borderId="41" xfId="50" applyFont="1" applyFill="1" applyBorder="1" applyAlignment="1" applyProtection="1">
      <alignment horizontal="center" vertical="center"/>
      <protection/>
    </xf>
    <xf numFmtId="0" fontId="33" fillId="35" borderId="41" xfId="50" applyFont="1" applyFill="1" applyBorder="1" applyAlignment="1" applyProtection="1">
      <alignment horizontal="center" vertical="center" wrapText="1"/>
      <protection locked="0"/>
    </xf>
    <xf numFmtId="0" fontId="33" fillId="35" borderId="41" xfId="50" applyFont="1" applyFill="1" applyBorder="1" applyAlignment="1" applyProtection="1">
      <alignment vertical="center"/>
      <protection locked="0"/>
    </xf>
    <xf numFmtId="0" fontId="23" fillId="0" borderId="0" xfId="50" applyFont="1" applyProtection="1">
      <alignment/>
      <protection/>
    </xf>
    <xf numFmtId="165" fontId="23" fillId="0" borderId="0" xfId="50" applyNumberFormat="1" applyFont="1" applyProtection="1">
      <alignment/>
      <protection/>
    </xf>
    <xf numFmtId="0" fontId="40" fillId="33" borderId="18" xfId="50" applyFont="1" applyFill="1" applyBorder="1" applyAlignment="1" applyProtection="1">
      <alignment vertical="center"/>
      <protection/>
    </xf>
    <xf numFmtId="0" fontId="40" fillId="33" borderId="0" xfId="50" applyFont="1" applyFill="1" applyBorder="1" applyAlignment="1" applyProtection="1">
      <alignment vertical="center"/>
      <protection/>
    </xf>
    <xf numFmtId="0" fontId="31" fillId="35" borderId="42" xfId="50" applyFont="1" applyFill="1" applyBorder="1" applyAlignment="1" applyProtection="1">
      <alignment horizontal="center" vertical="center" wrapText="1"/>
      <protection/>
    </xf>
    <xf numFmtId="0" fontId="31" fillId="38" borderId="42" xfId="50" applyFont="1" applyFill="1" applyBorder="1" applyAlignment="1" applyProtection="1">
      <alignment horizontal="center" vertical="center" wrapText="1"/>
      <protection/>
    </xf>
    <xf numFmtId="0" fontId="32" fillId="33" borderId="36" xfId="50" applyFont="1" applyFill="1" applyBorder="1" applyAlignment="1" applyProtection="1">
      <alignment horizontal="center" vertical="center"/>
      <protection/>
    </xf>
    <xf numFmtId="0" fontId="32" fillId="33" borderId="38" xfId="50" applyFont="1" applyFill="1" applyBorder="1" applyAlignment="1" applyProtection="1">
      <alignment horizontal="center" vertical="center"/>
      <protection/>
    </xf>
    <xf numFmtId="14" fontId="35" fillId="38" borderId="28" xfId="50" applyNumberFormat="1" applyFont="1" applyFill="1" applyBorder="1" applyAlignment="1" applyProtection="1">
      <alignment vertical="center"/>
      <protection locked="0"/>
    </xf>
    <xf numFmtId="0" fontId="18" fillId="0" borderId="0" xfId="50" applyFont="1" applyFill="1" applyAlignment="1" applyProtection="1">
      <alignment vertical="center"/>
      <protection locked="0"/>
    </xf>
    <xf numFmtId="0" fontId="18" fillId="0" borderId="0" xfId="50" applyFont="1" applyFill="1" applyAlignment="1" applyProtection="1">
      <alignment horizontal="center" vertical="center"/>
      <protection locked="0"/>
    </xf>
    <xf numFmtId="0" fontId="44" fillId="0" borderId="10" xfId="50" applyFont="1" applyFill="1" applyBorder="1" applyAlignment="1" applyProtection="1">
      <alignment horizontal="center" vertical="center"/>
      <protection locked="0"/>
    </xf>
    <xf numFmtId="0" fontId="44" fillId="0" borderId="11" xfId="50" applyFont="1" applyFill="1" applyBorder="1" applyAlignment="1" applyProtection="1">
      <alignment horizontal="center" vertical="center"/>
      <protection locked="0"/>
    </xf>
    <xf numFmtId="0" fontId="45" fillId="0" borderId="0" xfId="50" applyFont="1" applyFill="1" applyAlignment="1" applyProtection="1">
      <alignment horizontal="left" vertical="center"/>
      <protection locked="0"/>
    </xf>
    <xf numFmtId="0" fontId="46" fillId="0" borderId="0" xfId="50" applyFont="1" applyFill="1" applyAlignment="1" applyProtection="1">
      <alignment horizontal="right" vertical="center"/>
      <protection locked="0"/>
    </xf>
    <xf numFmtId="0" fontId="47" fillId="0" borderId="0" xfId="50" applyFont="1" applyFill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vertical="center"/>
      <protection locked="0"/>
    </xf>
    <xf numFmtId="0" fontId="47" fillId="0" borderId="0" xfId="50" applyFont="1" applyAlignment="1" applyProtection="1">
      <alignment vertical="center"/>
      <protection locked="0"/>
    </xf>
    <xf numFmtId="0" fontId="48" fillId="0" borderId="0" xfId="51" applyFont="1" applyFill="1" applyBorder="1" applyAlignment="1" applyProtection="1">
      <alignment horizontal="left" vertical="center" wrapText="1"/>
      <protection locked="0"/>
    </xf>
    <xf numFmtId="0" fontId="48" fillId="0" borderId="0" xfId="50" applyFont="1" applyFill="1" applyBorder="1" applyAlignment="1" applyProtection="1">
      <alignment vertical="center"/>
      <protection locked="0"/>
    </xf>
    <xf numFmtId="0" fontId="46" fillId="35" borderId="17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/>
      <protection locked="0"/>
    </xf>
    <xf numFmtId="0" fontId="46" fillId="35" borderId="18" xfId="50" applyFont="1" applyFill="1" applyBorder="1" applyAlignment="1" applyProtection="1">
      <alignment horizontal="center" vertical="center" wrapText="1"/>
      <protection locked="0"/>
    </xf>
    <xf numFmtId="0" fontId="46" fillId="35" borderId="19" xfId="50" applyFont="1" applyFill="1" applyBorder="1" applyAlignment="1" applyProtection="1">
      <alignment horizontal="center" vertical="center" wrapText="1"/>
      <protection locked="0"/>
    </xf>
    <xf numFmtId="0" fontId="46" fillId="0" borderId="0" xfId="50" applyFont="1" applyFill="1" applyAlignment="1" applyProtection="1">
      <alignment horizontal="center" vertical="center" wrapText="1"/>
      <protection locked="0"/>
    </xf>
    <xf numFmtId="0" fontId="44" fillId="33" borderId="43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center" vertical="center"/>
      <protection locked="0"/>
    </xf>
    <xf numFmtId="0" fontId="44" fillId="33" borderId="36" xfId="50" applyFont="1" applyFill="1" applyBorder="1" applyAlignment="1" applyProtection="1">
      <alignment horizontal="center" vertical="center"/>
      <protection locked="0"/>
    </xf>
    <xf numFmtId="0" fontId="44" fillId="33" borderId="44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Alignment="1" applyProtection="1">
      <alignment horizontal="center" vertical="center"/>
      <protection locked="0"/>
    </xf>
    <xf numFmtId="0" fontId="32" fillId="0" borderId="33" xfId="50" applyFont="1" applyFill="1" applyBorder="1" applyAlignment="1" applyProtection="1">
      <alignment horizontal="center" vertical="center"/>
      <protection locked="0"/>
    </xf>
    <xf numFmtId="0" fontId="32" fillId="0" borderId="34" xfId="50" applyFont="1" applyFill="1" applyBorder="1" applyAlignment="1" applyProtection="1">
      <alignment horizontal="center" vertical="center"/>
      <protection locked="0"/>
    </xf>
    <xf numFmtId="0" fontId="32" fillId="0" borderId="35" xfId="50" applyFont="1" applyFill="1" applyBorder="1" applyAlignment="1" applyProtection="1">
      <alignment horizontal="center" vertical="center"/>
      <protection locked="0"/>
    </xf>
    <xf numFmtId="0" fontId="47" fillId="0" borderId="0" xfId="50" applyFont="1" applyFill="1" applyBorder="1" applyAlignment="1" applyProtection="1">
      <alignment horizontal="center" vertical="center"/>
      <protection locked="0"/>
    </xf>
    <xf numFmtId="0" fontId="49" fillId="35" borderId="45" xfId="50" applyFont="1" applyFill="1" applyBorder="1" applyAlignment="1" applyProtection="1">
      <alignment horizontal="center" vertical="center"/>
      <protection locked="0"/>
    </xf>
    <xf numFmtId="0" fontId="49" fillId="35" borderId="46" xfId="50" applyFont="1" applyFill="1" applyBorder="1" applyAlignment="1" applyProtection="1">
      <alignment horizontal="center" vertical="center"/>
      <protection locked="0"/>
    </xf>
    <xf numFmtId="14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6" xfId="50" applyNumberFormat="1" applyFont="1" applyFill="1" applyBorder="1" applyAlignment="1" applyProtection="1">
      <alignment horizontal="center" vertical="center"/>
      <protection locked="0"/>
    </xf>
    <xf numFmtId="0" fontId="49" fillId="35" borderId="47" xfId="50" applyNumberFormat="1" applyFont="1" applyFill="1" applyBorder="1" applyAlignment="1" applyProtection="1">
      <alignment horizontal="center" vertical="center"/>
      <protection locked="0"/>
    </xf>
    <xf numFmtId="0" fontId="50" fillId="0" borderId="0" xfId="50" applyFont="1" applyFill="1" applyAlignment="1" applyProtection="1">
      <alignment horizontal="center" vertical="center"/>
      <protection locked="0"/>
    </xf>
    <xf numFmtId="0" fontId="49" fillId="35" borderId="21" xfId="50" applyFont="1" applyFill="1" applyBorder="1" applyAlignment="1" applyProtection="1">
      <alignment horizontal="center" vertical="center"/>
      <protection locked="0"/>
    </xf>
    <xf numFmtId="0" fontId="49" fillId="35" borderId="0" xfId="50" applyFont="1" applyFill="1" applyBorder="1" applyAlignment="1" applyProtection="1">
      <alignment horizontal="center" vertical="center"/>
      <protection locked="0"/>
    </xf>
    <xf numFmtId="14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0" xfId="50" applyNumberFormat="1" applyFont="1" applyFill="1" applyBorder="1" applyAlignment="1" applyProtection="1">
      <alignment horizontal="center" vertical="center"/>
      <protection locked="0"/>
    </xf>
    <xf numFmtId="0" fontId="49" fillId="35" borderId="22" xfId="50" applyNumberFormat="1" applyFont="1" applyFill="1" applyBorder="1" applyAlignment="1" applyProtection="1">
      <alignment horizontal="center" vertical="center"/>
      <protection locked="0"/>
    </xf>
    <xf numFmtId="0" fontId="47" fillId="0" borderId="0" xfId="50" applyFont="1" applyAlignment="1" applyProtection="1">
      <alignment vertical="center" wrapText="1"/>
      <protection locked="0"/>
    </xf>
    <xf numFmtId="0" fontId="51" fillId="33" borderId="0" xfId="50" applyFont="1" applyFill="1" applyBorder="1" applyAlignment="1" applyProtection="1">
      <alignment vertical="center"/>
      <protection locked="0"/>
    </xf>
    <xf numFmtId="0" fontId="52" fillId="0" borderId="0" xfId="50" applyFont="1" applyFill="1" applyBorder="1" applyAlignment="1" applyProtection="1">
      <alignment vertical="center"/>
      <protection locked="0"/>
    </xf>
    <xf numFmtId="0" fontId="53" fillId="0" borderId="0" xfId="50" applyFont="1" applyFill="1" applyAlignment="1" applyProtection="1">
      <alignment vertical="center"/>
      <protection locked="0"/>
    </xf>
    <xf numFmtId="0" fontId="53" fillId="0" borderId="0" xfId="50" applyFont="1" applyFill="1" applyAlignment="1" applyProtection="1">
      <alignment horizontal="center" vertical="center"/>
      <protection locked="0"/>
    </xf>
    <xf numFmtId="0" fontId="47" fillId="0" borderId="0" xfId="50" applyFont="1" applyBorder="1" applyAlignment="1" applyProtection="1">
      <alignment vertical="center" wrapText="1"/>
      <protection locked="0"/>
    </xf>
    <xf numFmtId="0" fontId="49" fillId="35" borderId="24" xfId="50" applyFont="1" applyFill="1" applyBorder="1" applyAlignment="1" applyProtection="1">
      <alignment horizontal="center" vertical="center"/>
      <protection locked="0"/>
    </xf>
    <xf numFmtId="0" fontId="49" fillId="35" borderId="25" xfId="50" applyFont="1" applyFill="1" applyBorder="1" applyAlignment="1" applyProtection="1">
      <alignment horizontal="center" vertical="center"/>
      <protection locked="0"/>
    </xf>
    <xf numFmtId="14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5" xfId="50" applyNumberFormat="1" applyFont="1" applyFill="1" applyBorder="1" applyAlignment="1" applyProtection="1">
      <alignment horizontal="center" vertical="center"/>
      <protection locked="0"/>
    </xf>
    <xf numFmtId="0" fontId="49" fillId="35" borderId="26" xfId="50" applyNumberFormat="1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vertical="center"/>
      <protection locked="0"/>
    </xf>
    <xf numFmtId="0" fontId="47" fillId="34" borderId="18" xfId="50" applyFont="1" applyFill="1" applyBorder="1" applyAlignment="1" applyProtection="1">
      <alignment vertical="center" wrapText="1"/>
      <protection locked="0"/>
    </xf>
    <xf numFmtId="0" fontId="52" fillId="33" borderId="19" xfId="50" applyFont="1" applyFill="1" applyBorder="1" applyAlignment="1" applyProtection="1">
      <alignment vertical="center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vertical="center"/>
      <protection locked="0"/>
    </xf>
    <xf numFmtId="0" fontId="47" fillId="34" borderId="0" xfId="50" applyFont="1" applyFill="1" applyBorder="1" applyAlignment="1" applyProtection="1">
      <alignment vertical="center" wrapText="1"/>
      <protection locked="0"/>
    </xf>
    <xf numFmtId="0" fontId="52" fillId="33" borderId="22" xfId="50" applyFont="1" applyFill="1" applyBorder="1" applyAlignment="1" applyProtection="1">
      <alignment vertical="center"/>
      <protection locked="0"/>
    </xf>
    <xf numFmtId="0" fontId="29" fillId="0" borderId="17" xfId="50" applyFont="1" applyFill="1" applyBorder="1" applyAlignment="1" applyProtection="1">
      <alignment horizontal="center" vertical="center" wrapText="1"/>
      <protection locked="0"/>
    </xf>
    <xf numFmtId="0" fontId="29" fillId="0" borderId="18" xfId="50" applyFont="1" applyFill="1" applyBorder="1" applyAlignment="1" applyProtection="1">
      <alignment horizontal="center" vertical="center" wrapText="1"/>
      <protection locked="0"/>
    </xf>
    <xf numFmtId="0" fontId="29" fillId="0" borderId="19" xfId="50" applyFont="1" applyFill="1" applyBorder="1" applyAlignment="1" applyProtection="1">
      <alignment horizontal="center" vertical="center" wrapText="1"/>
      <protection locked="0"/>
    </xf>
    <xf numFmtId="0" fontId="29" fillId="0" borderId="21" xfId="50" applyFont="1" applyFill="1" applyBorder="1" applyAlignment="1" applyProtection="1">
      <alignment horizontal="center" vertical="center" wrapText="1"/>
      <protection locked="0"/>
    </xf>
    <xf numFmtId="0" fontId="29" fillId="0" borderId="0" xfId="50" applyFont="1" applyFill="1" applyBorder="1" applyAlignment="1" applyProtection="1">
      <alignment horizontal="center" vertical="center" wrapText="1"/>
      <protection locked="0"/>
    </xf>
    <xf numFmtId="0" fontId="29" fillId="0" borderId="22" xfId="50" applyFont="1" applyFill="1" applyBorder="1" applyAlignment="1" applyProtection="1">
      <alignment horizontal="center" vertical="center" wrapText="1"/>
      <protection locked="0"/>
    </xf>
    <xf numFmtId="0" fontId="44" fillId="33" borderId="48" xfId="50" applyFont="1" applyFill="1" applyBorder="1" applyAlignment="1" applyProtection="1">
      <alignment horizontal="left" vertical="center"/>
      <protection locked="0"/>
    </xf>
    <xf numFmtId="0" fontId="49" fillId="35" borderId="49" xfId="50" applyFont="1" applyFill="1" applyBorder="1" applyAlignment="1" applyProtection="1">
      <alignment vertical="center"/>
      <protection locked="0"/>
    </xf>
    <xf numFmtId="0" fontId="46" fillId="35" borderId="21" xfId="50" applyFont="1" applyFill="1" applyBorder="1" applyAlignment="1" applyProtection="1">
      <alignment horizontal="center" vertical="center"/>
      <protection locked="0"/>
    </xf>
    <xf numFmtId="0" fontId="44" fillId="33" borderId="28" xfId="50" applyFont="1" applyFill="1" applyBorder="1" applyAlignment="1" applyProtection="1">
      <alignment horizontal="left" vertical="center"/>
      <protection locked="0"/>
    </xf>
    <xf numFmtId="0" fontId="49" fillId="35" borderId="44" xfId="50" applyFont="1" applyFill="1" applyBorder="1" applyAlignment="1" applyProtection="1">
      <alignment vertical="center"/>
      <protection locked="0"/>
    </xf>
    <xf numFmtId="0" fontId="29" fillId="0" borderId="24" xfId="50" applyFont="1" applyFill="1" applyBorder="1" applyAlignment="1" applyProtection="1">
      <alignment horizontal="center" vertical="center" wrapText="1"/>
      <protection locked="0"/>
    </xf>
    <xf numFmtId="0" fontId="29" fillId="0" borderId="25" xfId="50" applyFont="1" applyFill="1" applyBorder="1" applyAlignment="1" applyProtection="1">
      <alignment horizontal="center" vertical="center" wrapText="1"/>
      <protection locked="0"/>
    </xf>
    <xf numFmtId="0" fontId="29" fillId="0" borderId="26" xfId="50" applyFont="1" applyFill="1" applyBorder="1" applyAlignment="1" applyProtection="1">
      <alignment horizontal="center" vertical="center" wrapText="1"/>
      <protection locked="0"/>
    </xf>
    <xf numFmtId="0" fontId="46" fillId="0" borderId="21" xfId="50" applyFont="1" applyFill="1" applyBorder="1" applyAlignment="1" applyProtection="1">
      <alignment horizontal="center" vertical="center"/>
      <protection locked="0"/>
    </xf>
    <xf numFmtId="0" fontId="49" fillId="38" borderId="44" xfId="50" applyFont="1" applyFill="1" applyBorder="1" applyAlignment="1" applyProtection="1">
      <alignment vertical="center"/>
      <protection locked="0"/>
    </xf>
    <xf numFmtId="0" fontId="29" fillId="0" borderId="0" xfId="50" applyFont="1" applyFill="1" applyAlignment="1" applyProtection="1">
      <alignment horizontal="center" vertical="center" wrapText="1"/>
      <protection locked="0"/>
    </xf>
    <xf numFmtId="0" fontId="52" fillId="33" borderId="24" xfId="50" applyFont="1" applyFill="1" applyBorder="1" applyAlignment="1" applyProtection="1">
      <alignment horizontal="left" vertical="center"/>
      <protection locked="0"/>
    </xf>
    <xf numFmtId="0" fontId="52" fillId="33" borderId="25" xfId="50" applyFont="1" applyFill="1" applyBorder="1" applyAlignment="1" applyProtection="1">
      <alignment vertical="center"/>
      <protection locked="0"/>
    </xf>
    <xf numFmtId="0" fontId="53" fillId="33" borderId="25" xfId="50" applyFont="1" applyFill="1" applyBorder="1" applyAlignment="1" applyProtection="1">
      <alignment vertical="center"/>
      <protection locked="0"/>
    </xf>
    <xf numFmtId="0" fontId="47" fillId="34" borderId="25" xfId="50" applyFont="1" applyFill="1" applyBorder="1" applyAlignment="1" applyProtection="1">
      <alignment vertical="center" wrapText="1"/>
      <protection locked="0"/>
    </xf>
    <xf numFmtId="0" fontId="52" fillId="33" borderId="26" xfId="50" applyFont="1" applyFill="1" applyBorder="1" applyAlignment="1" applyProtection="1">
      <alignment vertical="center"/>
      <protection locked="0"/>
    </xf>
    <xf numFmtId="0" fontId="46" fillId="0" borderId="24" xfId="50" applyFont="1" applyFill="1" applyBorder="1" applyAlignment="1" applyProtection="1">
      <alignment horizontal="center" vertical="center"/>
      <protection locked="0"/>
    </xf>
    <xf numFmtId="0" fontId="44" fillId="33" borderId="50" xfId="50" applyFont="1" applyFill="1" applyBorder="1" applyAlignment="1" applyProtection="1">
      <alignment horizontal="left" vertical="center"/>
      <protection locked="0"/>
    </xf>
    <xf numFmtId="0" fontId="49" fillId="38" borderId="51" xfId="50" applyFont="1" applyFill="1" applyBorder="1" applyAlignment="1" applyProtection="1">
      <alignment vertical="center"/>
      <protection locked="0"/>
    </xf>
    <xf numFmtId="0" fontId="47" fillId="0" borderId="40" xfId="50" applyFont="1" applyFill="1" applyBorder="1" applyAlignment="1" applyProtection="1">
      <alignment vertical="center"/>
      <protection locked="0"/>
    </xf>
    <xf numFmtId="0" fontId="47" fillId="0" borderId="0" xfId="50" applyFont="1" applyFill="1" applyAlignment="1" applyProtection="1">
      <alignment vertical="center" wrapText="1"/>
      <protection locked="0"/>
    </xf>
    <xf numFmtId="0" fontId="45" fillId="0" borderId="0" xfId="50" applyFont="1" applyFill="1" applyBorder="1" applyAlignment="1" applyProtection="1">
      <alignment vertical="center"/>
      <protection locked="0"/>
    </xf>
    <xf numFmtId="0" fontId="46" fillId="35" borderId="0" xfId="50" applyFont="1" applyFill="1" applyBorder="1" applyAlignment="1" applyProtection="1">
      <alignment horizontal="center" vertical="center"/>
      <protection locked="0"/>
    </xf>
    <xf numFmtId="0" fontId="49" fillId="37" borderId="0" xfId="50" applyFont="1" applyFill="1" applyBorder="1" applyAlignment="1" applyProtection="1">
      <alignment horizontal="center" vertical="center"/>
      <protection locked="0"/>
    </xf>
    <xf numFmtId="0" fontId="44" fillId="33" borderId="39" xfId="50" applyFont="1" applyFill="1" applyBorder="1" applyAlignment="1" applyProtection="1">
      <alignment horizontal="center" vertical="center" wrapText="1"/>
      <protection locked="0"/>
    </xf>
    <xf numFmtId="0" fontId="44" fillId="33" borderId="52" xfId="50" applyFont="1" applyFill="1" applyBorder="1" applyAlignment="1" applyProtection="1">
      <alignment horizontal="center" vertical="center" wrapText="1"/>
      <protection locked="0"/>
    </xf>
    <xf numFmtId="0" fontId="44" fillId="33" borderId="53" xfId="50" applyFont="1" applyFill="1" applyBorder="1" applyAlignment="1" applyProtection="1">
      <alignment horizontal="center" vertical="center" wrapText="1"/>
      <protection locked="0"/>
    </xf>
    <xf numFmtId="0" fontId="44" fillId="33" borderId="54" xfId="50" applyFont="1" applyFill="1" applyBorder="1" applyAlignment="1" applyProtection="1">
      <alignment horizontal="center" vertical="center" wrapText="1"/>
      <protection locked="0"/>
    </xf>
    <xf numFmtId="0" fontId="49" fillId="33" borderId="55" xfId="50" applyFont="1" applyFill="1" applyBorder="1" applyAlignment="1" applyProtection="1">
      <alignment horizontal="center" vertical="center"/>
      <protection locked="0"/>
    </xf>
    <xf numFmtId="0" fontId="47" fillId="39" borderId="0" xfId="50" applyFont="1" applyFill="1" applyBorder="1" applyAlignment="1" applyProtection="1">
      <alignment vertical="center" wrapText="1"/>
      <protection locked="0"/>
    </xf>
    <xf numFmtId="0" fontId="47" fillId="39" borderId="22" xfId="50" applyFont="1" applyFill="1" applyBorder="1" applyAlignment="1" applyProtection="1">
      <alignment vertical="center" wrapText="1"/>
      <protection locked="0"/>
    </xf>
    <xf numFmtId="0" fontId="49" fillId="33" borderId="56" xfId="50" applyFont="1" applyFill="1" applyBorder="1" applyAlignment="1" applyProtection="1">
      <alignment horizontal="center" vertical="center"/>
      <protection locked="0"/>
    </xf>
    <xf numFmtId="0" fontId="54" fillId="0" borderId="0" xfId="50" applyFont="1" applyFill="1" applyAlignment="1" applyProtection="1">
      <alignment vertical="center" wrapText="1"/>
      <protection locked="0"/>
    </xf>
    <xf numFmtId="0" fontId="52" fillId="33" borderId="17" xfId="50" applyFont="1" applyFill="1" applyBorder="1" applyAlignment="1" applyProtection="1">
      <alignment horizontal="left" vertical="center"/>
      <protection locked="0"/>
    </xf>
    <xf numFmtId="0" fontId="52" fillId="33" borderId="18" xfId="50" applyFont="1" applyFill="1" applyBorder="1" applyAlignment="1" applyProtection="1">
      <alignment horizontal="left" vertical="center"/>
      <protection locked="0"/>
    </xf>
    <xf numFmtId="0" fontId="54" fillId="34" borderId="19" xfId="50" applyFont="1" applyFill="1" applyBorder="1" applyAlignment="1" applyProtection="1">
      <alignment vertical="center" wrapText="1"/>
      <protection locked="0"/>
    </xf>
    <xf numFmtId="0" fontId="52" fillId="33" borderId="21" xfId="50" applyFont="1" applyFill="1" applyBorder="1" applyAlignment="1" applyProtection="1">
      <alignment horizontal="left" vertical="center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4" fillId="34" borderId="22" xfId="50" applyFont="1" applyFill="1" applyBorder="1" applyAlignment="1" applyProtection="1">
      <alignment vertical="center" wrapText="1"/>
      <protection locked="0"/>
    </xf>
    <xf numFmtId="0" fontId="49" fillId="33" borderId="57" xfId="50" applyFont="1" applyFill="1" applyBorder="1" applyAlignment="1" applyProtection="1">
      <alignment horizontal="center" vertical="center"/>
      <protection locked="0"/>
    </xf>
    <xf numFmtId="0" fontId="46" fillId="35" borderId="25" xfId="50" applyFont="1" applyFill="1" applyBorder="1" applyAlignment="1" applyProtection="1">
      <alignment horizontal="center" vertical="center"/>
      <protection locked="0"/>
    </xf>
    <xf numFmtId="0" fontId="47" fillId="39" borderId="25" xfId="50" applyFont="1" applyFill="1" applyBorder="1" applyAlignment="1" applyProtection="1">
      <alignment vertical="center" wrapText="1"/>
      <protection locked="0"/>
    </xf>
    <xf numFmtId="0" fontId="47" fillId="39" borderId="26" xfId="50" applyFont="1" applyFill="1" applyBorder="1" applyAlignment="1" applyProtection="1">
      <alignment vertical="center" wrapText="1"/>
      <protection locked="0"/>
    </xf>
    <xf numFmtId="0" fontId="52" fillId="33" borderId="0" xfId="50" applyFont="1" applyFill="1" applyBorder="1" applyAlignment="1" applyProtection="1">
      <alignment horizontal="left" vertical="center"/>
      <protection locked="0"/>
    </xf>
    <xf numFmtId="0" fontId="51" fillId="33" borderId="33" xfId="50" applyFont="1" applyFill="1" applyBorder="1" applyAlignment="1" applyProtection="1">
      <alignment horizontal="center" vertical="center"/>
      <protection locked="0"/>
    </xf>
    <xf numFmtId="0" fontId="51" fillId="33" borderId="35" xfId="50" applyFont="1" applyFill="1" applyBorder="1" applyAlignment="1" applyProtection="1">
      <alignment horizontal="center" vertical="center"/>
      <protection locked="0"/>
    </xf>
    <xf numFmtId="0" fontId="51" fillId="33" borderId="39" xfId="50" applyFont="1" applyFill="1" applyBorder="1" applyAlignment="1" applyProtection="1">
      <alignment horizontal="center" vertical="center"/>
      <protection locked="0"/>
    </xf>
    <xf numFmtId="0" fontId="52" fillId="33" borderId="17" xfId="50" applyFont="1" applyFill="1" applyBorder="1" applyAlignment="1" applyProtection="1">
      <alignment horizontal="center" vertical="center" wrapText="1"/>
      <protection locked="0"/>
    </xf>
    <xf numFmtId="0" fontId="52" fillId="33" borderId="19" xfId="50" applyFont="1" applyFill="1" applyBorder="1" applyAlignment="1" applyProtection="1">
      <alignment horizontal="center" vertical="center" wrapText="1"/>
      <protection locked="0"/>
    </xf>
    <xf numFmtId="0" fontId="52" fillId="33" borderId="20" xfId="50" applyFont="1" applyFill="1" applyBorder="1" applyAlignment="1" applyProtection="1">
      <alignment horizontal="center" vertical="center" wrapText="1"/>
      <protection locked="0"/>
    </xf>
    <xf numFmtId="0" fontId="52" fillId="33" borderId="21" xfId="50" applyFont="1" applyFill="1" applyBorder="1" applyAlignment="1" applyProtection="1">
      <alignment horizontal="center" vertical="center" wrapText="1"/>
      <protection locked="0"/>
    </xf>
    <xf numFmtId="0" fontId="52" fillId="33" borderId="22" xfId="50" applyFont="1" applyFill="1" applyBorder="1" applyAlignment="1" applyProtection="1">
      <alignment horizontal="center" vertical="center" wrapText="1"/>
      <protection locked="0"/>
    </xf>
    <xf numFmtId="0" fontId="52" fillId="33" borderId="23" xfId="50" applyFont="1" applyFill="1" applyBorder="1" applyAlignment="1" applyProtection="1">
      <alignment horizontal="center" vertical="center" wrapText="1"/>
      <protection locked="0"/>
    </xf>
    <xf numFmtId="0" fontId="52" fillId="33" borderId="25" xfId="50" applyFont="1" applyFill="1" applyBorder="1" applyAlignment="1" applyProtection="1">
      <alignment horizontal="left" vertical="center"/>
      <protection locked="0"/>
    </xf>
    <xf numFmtId="0" fontId="47" fillId="34" borderId="26" xfId="50" applyFont="1" applyFill="1" applyBorder="1" applyAlignment="1" applyProtection="1">
      <alignment vertical="center" wrapText="1"/>
      <protection locked="0"/>
    </xf>
    <xf numFmtId="0" fontId="24" fillId="33" borderId="24" xfId="50" applyFont="1" applyFill="1" applyBorder="1" applyAlignment="1" applyProtection="1">
      <alignment horizontal="center" vertical="center" wrapText="1"/>
      <protection locked="0"/>
    </xf>
    <xf numFmtId="0" fontId="47" fillId="0" borderId="26" xfId="50" applyFont="1" applyFill="1" applyBorder="1" applyAlignment="1" applyProtection="1">
      <alignment horizontal="center" vertical="center" wrapText="1"/>
      <protection locked="0"/>
    </xf>
    <xf numFmtId="0" fontId="52" fillId="33" borderId="27" xfId="50" applyFont="1" applyFill="1" applyBorder="1" applyAlignment="1" applyProtection="1">
      <alignment horizontal="center" vertical="center" wrapText="1"/>
      <protection locked="0"/>
    </xf>
    <xf numFmtId="0" fontId="44" fillId="0" borderId="0" xfId="50" applyFont="1" applyFill="1" applyBorder="1" applyAlignment="1" applyProtection="1">
      <alignment horizontal="center" vertical="center"/>
      <protection locked="0"/>
    </xf>
    <xf numFmtId="0" fontId="55" fillId="39" borderId="10" xfId="50" applyFont="1" applyFill="1" applyBorder="1" applyAlignment="1" applyProtection="1">
      <alignment horizontal="center" vertical="center" wrapText="1"/>
      <protection locked="0"/>
    </xf>
    <xf numFmtId="0" fontId="55" fillId="39" borderId="13" xfId="50" applyFont="1" applyFill="1" applyBorder="1" applyAlignment="1" applyProtection="1">
      <alignment horizontal="center" vertical="center" wrapText="1"/>
      <protection locked="0"/>
    </xf>
    <xf numFmtId="0" fontId="55" fillId="39" borderId="29" xfId="50" applyFont="1" applyFill="1" applyBorder="1" applyAlignment="1" applyProtection="1">
      <alignment horizontal="center" vertical="center" wrapText="1"/>
      <protection locked="0"/>
    </xf>
    <xf numFmtId="0" fontId="55" fillId="39" borderId="11" xfId="50" applyFont="1" applyFill="1" applyBorder="1" applyAlignment="1" applyProtection="1">
      <alignment horizontal="center" vertical="center" wrapText="1"/>
      <protection locked="0"/>
    </xf>
    <xf numFmtId="0" fontId="55" fillId="39" borderId="12" xfId="50" applyFont="1" applyFill="1" applyBorder="1" applyAlignment="1" applyProtection="1">
      <alignment horizontal="center" vertical="center" wrapText="1"/>
      <protection locked="0"/>
    </xf>
    <xf numFmtId="0" fontId="47" fillId="0" borderId="12" xfId="50" applyFont="1" applyFill="1" applyBorder="1" applyAlignment="1" applyProtection="1">
      <alignment horizontal="center" vertical="center" wrapText="1"/>
      <protection locked="0"/>
    </xf>
    <xf numFmtId="0" fontId="47" fillId="0" borderId="14" xfId="50" applyFont="1" applyFill="1" applyBorder="1" applyAlignment="1" applyProtection="1">
      <alignment horizontal="center" vertical="center" wrapText="1"/>
      <protection locked="0"/>
    </xf>
    <xf numFmtId="0" fontId="47" fillId="34" borderId="58" xfId="50" applyFont="1" applyFill="1" applyBorder="1" applyAlignment="1" applyProtection="1">
      <alignment horizontal="center" vertical="center" wrapText="1"/>
      <protection locked="0"/>
    </xf>
    <xf numFmtId="0" fontId="47" fillId="34" borderId="59" xfId="50" applyFont="1" applyFill="1" applyBorder="1" applyAlignment="1" applyProtection="1">
      <alignment horizontal="center" vertical="center" wrapText="1"/>
      <protection locked="0"/>
    </xf>
    <xf numFmtId="0" fontId="47" fillId="34" borderId="12" xfId="50" applyFont="1" applyFill="1" applyBorder="1" applyAlignment="1" applyProtection="1">
      <alignment horizontal="center" vertical="center" wrapText="1"/>
      <protection locked="0"/>
    </xf>
    <xf numFmtId="0" fontId="47" fillId="34" borderId="14" xfId="50" applyFont="1" applyFill="1" applyBorder="1" applyAlignment="1" applyProtection="1">
      <alignment horizontal="center" vertical="center" wrapText="1"/>
      <protection locked="0"/>
    </xf>
    <xf numFmtId="0" fontId="47" fillId="34" borderId="60" xfId="50" applyFont="1" applyFill="1" applyBorder="1" applyAlignment="1" applyProtection="1">
      <alignment horizontal="center" vertical="center" wrapText="1"/>
      <protection locked="0"/>
    </xf>
    <xf numFmtId="0" fontId="55" fillId="40" borderId="12" xfId="50" applyFont="1" applyFill="1" applyBorder="1" applyAlignment="1" applyProtection="1">
      <alignment horizontal="center" vertical="center" wrapText="1"/>
      <protection locked="0"/>
    </xf>
    <xf numFmtId="0" fontId="55" fillId="40" borderId="13" xfId="50" applyFont="1" applyFill="1" applyBorder="1" applyAlignment="1" applyProtection="1">
      <alignment horizontal="center" vertical="center" wrapText="1"/>
      <protection locked="0"/>
    </xf>
    <xf numFmtId="0" fontId="55" fillId="40" borderId="14" xfId="50" applyFont="1" applyFill="1" applyBorder="1" applyAlignment="1" applyProtection="1">
      <alignment horizontal="center" vertical="center" wrapText="1"/>
      <protection locked="0"/>
    </xf>
    <xf numFmtId="0" fontId="55" fillId="39" borderId="15" xfId="50" applyFont="1" applyFill="1" applyBorder="1" applyAlignment="1" applyProtection="1">
      <alignment horizontal="center" vertical="center" wrapText="1"/>
      <protection locked="0"/>
    </xf>
    <xf numFmtId="0" fontId="47" fillId="34" borderId="15" xfId="50" applyFont="1" applyFill="1" applyBorder="1" applyAlignment="1" applyProtection="1">
      <alignment horizontal="center" vertical="center" wrapText="1"/>
      <protection locked="0"/>
    </xf>
    <xf numFmtId="0" fontId="47" fillId="34" borderId="16" xfId="50" applyFont="1" applyFill="1" applyBorder="1" applyAlignment="1" applyProtection="1">
      <alignment horizontal="center" vertical="center" wrapText="1"/>
      <protection locked="0"/>
    </xf>
    <xf numFmtId="0" fontId="47" fillId="34" borderId="22" xfId="50" applyFont="1" applyFill="1" applyBorder="1" applyAlignment="1" applyProtection="1">
      <alignment horizontal="center" vertical="center" wrapText="1"/>
      <protection locked="0"/>
    </xf>
    <xf numFmtId="0" fontId="47" fillId="34" borderId="61" xfId="50" applyFont="1" applyFill="1" applyBorder="1" applyAlignment="1" applyProtection="1">
      <alignment horizontal="center" vertical="center" wrapText="1"/>
      <protection locked="0"/>
    </xf>
    <xf numFmtId="0" fontId="47" fillId="34" borderId="62" xfId="50" applyFont="1" applyFill="1" applyBorder="1" applyAlignment="1" applyProtection="1">
      <alignment horizontal="center" vertical="center" wrapText="1"/>
      <protection locked="0"/>
    </xf>
    <xf numFmtId="0" fontId="55" fillId="40" borderId="30" xfId="50" applyFont="1" applyFill="1" applyBorder="1" applyAlignment="1" applyProtection="1">
      <alignment horizontal="center" vertical="center" wrapText="1"/>
      <protection locked="0"/>
    </xf>
    <xf numFmtId="0" fontId="55" fillId="40" borderId="31" xfId="50" applyFont="1" applyFill="1" applyBorder="1" applyAlignment="1" applyProtection="1">
      <alignment horizontal="center" vertical="center" wrapText="1"/>
      <protection locked="0"/>
    </xf>
    <xf numFmtId="0" fontId="55" fillId="40" borderId="32" xfId="50" applyFont="1" applyFill="1" applyBorder="1" applyAlignment="1" applyProtection="1">
      <alignment horizontal="center" vertical="center" wrapText="1"/>
      <protection locked="0"/>
    </xf>
    <xf numFmtId="0" fontId="55" fillId="39" borderId="30" xfId="50" applyFont="1" applyFill="1" applyBorder="1" applyAlignment="1" applyProtection="1">
      <alignment horizontal="center" vertical="center" wrapText="1"/>
      <protection locked="0"/>
    </xf>
    <xf numFmtId="0" fontId="44" fillId="33" borderId="30" xfId="50" applyFont="1" applyFill="1" applyBorder="1" applyAlignment="1" applyProtection="1">
      <alignment horizontal="center" vertical="center"/>
      <protection locked="0"/>
    </xf>
    <xf numFmtId="0" fontId="44" fillId="33" borderId="32" xfId="50" applyFont="1" applyFill="1" applyBorder="1" applyAlignment="1" applyProtection="1">
      <alignment horizontal="center" vertical="center"/>
      <protection locked="0"/>
    </xf>
    <xf numFmtId="0" fontId="44" fillId="33" borderId="63" xfId="50" applyFont="1" applyFill="1" applyBorder="1" applyAlignment="1" applyProtection="1">
      <alignment horizontal="center" vertical="center"/>
      <protection locked="0"/>
    </xf>
    <xf numFmtId="0" fontId="44" fillId="33" borderId="64" xfId="50" applyFont="1" applyFill="1" applyBorder="1" applyAlignment="1" applyProtection="1">
      <alignment horizontal="center" vertical="center"/>
      <protection locked="0"/>
    </xf>
    <xf numFmtId="0" fontId="44" fillId="33" borderId="65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/>
      <protection locked="0"/>
    </xf>
    <xf numFmtId="0" fontId="44" fillId="33" borderId="12" xfId="50" applyFont="1" applyFill="1" applyBorder="1" applyAlignment="1" applyProtection="1">
      <alignment horizontal="center" vertical="center"/>
      <protection locked="0"/>
    </xf>
    <xf numFmtId="0" fontId="44" fillId="33" borderId="13" xfId="50" applyFont="1" applyFill="1" applyBorder="1" applyAlignment="1" applyProtection="1">
      <alignment horizontal="center" vertical="center"/>
      <protection locked="0"/>
    </xf>
    <xf numFmtId="0" fontId="44" fillId="33" borderId="14" xfId="50" applyFont="1" applyFill="1" applyBorder="1" applyAlignment="1" applyProtection="1">
      <alignment horizontal="center" vertical="center"/>
      <protection locked="0"/>
    </xf>
    <xf numFmtId="0" fontId="44" fillId="33" borderId="66" xfId="50" applyFont="1" applyFill="1" applyBorder="1" applyAlignment="1" applyProtection="1">
      <alignment horizontal="center" vertical="center" wrapText="1"/>
      <protection locked="0"/>
    </xf>
    <xf numFmtId="0" fontId="47" fillId="39" borderId="66" xfId="50" applyFont="1" applyFill="1" applyBorder="1" applyAlignment="1" applyProtection="1">
      <alignment vertical="center"/>
      <protection locked="0"/>
    </xf>
    <xf numFmtId="0" fontId="44" fillId="33" borderId="67" xfId="50" applyFont="1" applyFill="1" applyBorder="1" applyAlignment="1" applyProtection="1">
      <alignment horizontal="center" vertical="center"/>
      <protection locked="0"/>
    </xf>
    <xf numFmtId="0" fontId="44" fillId="33" borderId="60" xfId="50" applyFont="1" applyFill="1" applyBorder="1" applyAlignment="1" applyProtection="1">
      <alignment horizontal="center" vertical="center"/>
      <protection locked="0"/>
    </xf>
    <xf numFmtId="0" fontId="44" fillId="33" borderId="59" xfId="50" applyFont="1" applyFill="1" applyBorder="1" applyAlignment="1" applyProtection="1">
      <alignment horizontal="center" vertical="center"/>
      <protection locked="0"/>
    </xf>
    <xf numFmtId="0" fontId="44" fillId="41" borderId="66" xfId="50" applyFont="1" applyFill="1" applyBorder="1" applyAlignment="1" applyProtection="1">
      <alignment horizontal="center" vertical="center" wrapText="1"/>
      <protection locked="0"/>
    </xf>
    <xf numFmtId="0" fontId="47" fillId="0" borderId="0" xfId="50" applyFont="1" applyAlignment="1" applyProtection="1">
      <alignment horizontal="center" vertical="center" wrapText="1"/>
      <protection locked="0"/>
    </xf>
    <xf numFmtId="0" fontId="44" fillId="33" borderId="68" xfId="50" applyFont="1" applyFill="1" applyBorder="1" applyAlignment="1" applyProtection="1">
      <alignment horizontal="center" vertical="center"/>
      <protection locked="0"/>
    </xf>
    <xf numFmtId="0" fontId="44" fillId="33" borderId="31" xfId="50" applyFont="1" applyFill="1" applyBorder="1" applyAlignment="1" applyProtection="1">
      <alignment horizontal="center" vertical="center"/>
      <protection locked="0"/>
    </xf>
    <xf numFmtId="0" fontId="44" fillId="33" borderId="69" xfId="50" applyFont="1" applyFill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vertical="center"/>
      <protection locked="0"/>
    </xf>
    <xf numFmtId="0" fontId="44" fillId="33" borderId="70" xfId="50" applyFont="1" applyFill="1" applyBorder="1" applyAlignment="1" applyProtection="1">
      <alignment horizontal="center" vertical="center"/>
      <protection locked="0"/>
    </xf>
    <xf numFmtId="0" fontId="44" fillId="41" borderId="69" xfId="50" applyFont="1" applyFill="1" applyBorder="1" applyAlignment="1" applyProtection="1">
      <alignment horizontal="center" vertical="center" wrapText="1"/>
      <protection locked="0"/>
    </xf>
    <xf numFmtId="0" fontId="49" fillId="33" borderId="71" xfId="50" applyFont="1" applyFill="1" applyBorder="1" applyAlignment="1" applyProtection="1">
      <alignment horizontal="left" vertical="center" wrapText="1"/>
      <protection locked="0"/>
    </xf>
    <xf numFmtId="0" fontId="49" fillId="33" borderId="72" xfId="50" applyFont="1" applyFill="1" applyBorder="1" applyAlignment="1" applyProtection="1">
      <alignment horizontal="left" vertical="center" wrapText="1"/>
      <protection locked="0"/>
    </xf>
    <xf numFmtId="0" fontId="49" fillId="33" borderId="73" xfId="50" applyFont="1" applyFill="1" applyBorder="1" applyAlignment="1" applyProtection="1">
      <alignment horizontal="center" vertical="center" wrapText="1"/>
      <protection locked="0"/>
    </xf>
    <xf numFmtId="0" fontId="49" fillId="33" borderId="74" xfId="50" applyFont="1" applyFill="1" applyBorder="1" applyAlignment="1" applyProtection="1">
      <alignment horizontal="center" vertical="center" wrapText="1"/>
      <protection locked="0"/>
    </xf>
    <xf numFmtId="0" fontId="47" fillId="0" borderId="74" xfId="50" applyFont="1" applyBorder="1" applyAlignment="1" applyProtection="1">
      <alignment horizontal="center" vertical="center" wrapText="1"/>
      <protection locked="0"/>
    </xf>
    <xf numFmtId="0" fontId="47" fillId="0" borderId="71" xfId="50" applyFont="1" applyBorder="1" applyAlignment="1" applyProtection="1">
      <alignment horizontal="center" vertical="center" wrapText="1"/>
      <protection locked="0"/>
    </xf>
    <xf numFmtId="0" fontId="47" fillId="39" borderId="68" xfId="50" applyFont="1" applyFill="1" applyBorder="1" applyAlignment="1" applyProtection="1">
      <alignment horizontal="center" vertical="center"/>
      <protection locked="0"/>
    </xf>
    <xf numFmtId="0" fontId="47" fillId="0" borderId="75" xfId="50" applyFont="1" applyBorder="1" applyAlignment="1" applyProtection="1">
      <alignment horizontal="center" vertical="center" wrapText="1"/>
      <protection locked="0"/>
    </xf>
    <xf numFmtId="0" fontId="47" fillId="0" borderId="76" xfId="50" applyFont="1" applyBorder="1" applyAlignment="1" applyProtection="1">
      <alignment horizontal="center" vertical="center" wrapText="1"/>
      <protection locked="0"/>
    </xf>
    <xf numFmtId="0" fontId="49" fillId="33" borderId="77" xfId="50" applyFont="1" applyFill="1" applyBorder="1" applyAlignment="1" applyProtection="1">
      <alignment horizontal="left" vertical="center" wrapText="1"/>
      <protection locked="0"/>
    </xf>
    <xf numFmtId="0" fontId="49" fillId="33" borderId="78" xfId="50" applyFont="1" applyFill="1" applyBorder="1" applyAlignment="1" applyProtection="1">
      <alignment horizontal="left" vertical="center" wrapText="1"/>
      <protection locked="0"/>
    </xf>
    <xf numFmtId="0" fontId="49" fillId="33" borderId="34" xfId="50" applyFont="1" applyFill="1" applyBorder="1" applyAlignment="1" applyProtection="1">
      <alignment horizontal="center" vertical="center" wrapText="1"/>
      <protection locked="0"/>
    </xf>
    <xf numFmtId="0" fontId="49" fillId="33" borderId="79" xfId="50" applyFont="1" applyFill="1" applyBorder="1" applyAlignment="1" applyProtection="1">
      <alignment horizontal="center" vertical="center" wrapText="1"/>
      <protection locked="0"/>
    </xf>
    <xf numFmtId="0" fontId="47" fillId="0" borderId="79" xfId="50" applyFont="1" applyBorder="1" applyAlignment="1" applyProtection="1">
      <alignment horizontal="center" vertical="center" wrapText="1"/>
      <protection locked="0"/>
    </xf>
    <xf numFmtId="0" fontId="47" fillId="0" borderId="77" xfId="50" applyFont="1" applyBorder="1" applyAlignment="1" applyProtection="1">
      <alignment horizontal="center" vertical="center" wrapText="1"/>
      <protection locked="0"/>
    </xf>
    <xf numFmtId="0" fontId="47" fillId="0" borderId="80" xfId="50" applyFont="1" applyBorder="1" applyAlignment="1" applyProtection="1">
      <alignment horizontal="center" vertical="center" wrapText="1"/>
      <protection locked="0"/>
    </xf>
    <xf numFmtId="0" fontId="47" fillId="0" borderId="81" xfId="50" applyFont="1" applyBorder="1" applyAlignment="1" applyProtection="1">
      <alignment horizontal="center" vertical="center" wrapText="1"/>
      <protection locked="0"/>
    </xf>
    <xf numFmtId="0" fontId="49" fillId="0" borderId="34" xfId="50" applyFont="1" applyFill="1" applyBorder="1" applyAlignment="1" applyProtection="1">
      <alignment horizontal="center" vertical="center" wrapText="1"/>
      <protection locked="0"/>
    </xf>
    <xf numFmtId="0" fontId="49" fillId="33" borderId="70" xfId="50" applyFont="1" applyFill="1" applyBorder="1" applyAlignment="1" applyProtection="1">
      <alignment horizontal="left" vertical="center" wrapText="1"/>
      <protection locked="0"/>
    </xf>
    <xf numFmtId="0" fontId="49" fillId="33" borderId="82" xfId="50" applyFont="1" applyFill="1" applyBorder="1" applyAlignment="1" applyProtection="1">
      <alignment horizontal="left" vertical="center" wrapText="1"/>
      <protection locked="0"/>
    </xf>
    <xf numFmtId="0" fontId="47" fillId="0" borderId="83" xfId="50" applyFont="1" applyFill="1" applyBorder="1" applyAlignment="1" applyProtection="1">
      <alignment horizontal="center" vertical="center" wrapText="1"/>
      <protection locked="0"/>
    </xf>
    <xf numFmtId="0" fontId="49" fillId="33" borderId="84" xfId="50" applyFont="1" applyFill="1" applyBorder="1" applyAlignment="1" applyProtection="1">
      <alignment horizontal="center" vertical="center" wrapText="1"/>
      <protection locked="0"/>
    </xf>
    <xf numFmtId="0" fontId="47" fillId="0" borderId="84" xfId="50" applyFont="1" applyBorder="1" applyAlignment="1" applyProtection="1">
      <alignment horizontal="center" vertical="center" wrapText="1"/>
      <protection locked="0"/>
    </xf>
    <xf numFmtId="0" fontId="47" fillId="0" borderId="70" xfId="50" applyFont="1" applyBorder="1" applyAlignment="1" applyProtection="1">
      <alignment horizontal="center" vertical="center" wrapText="1"/>
      <protection locked="0"/>
    </xf>
    <xf numFmtId="0" fontId="47" fillId="0" borderId="85" xfId="50" applyFont="1" applyBorder="1" applyAlignment="1" applyProtection="1">
      <alignment horizontal="center" vertical="center" wrapText="1"/>
      <protection locked="0"/>
    </xf>
    <xf numFmtId="0" fontId="47" fillId="0" borderId="86" xfId="50" applyFont="1" applyBorder="1" applyAlignment="1" applyProtection="1">
      <alignment horizontal="center" vertical="center" wrapText="1"/>
      <protection locked="0"/>
    </xf>
    <xf numFmtId="0" fontId="55" fillId="39" borderId="87" xfId="50" applyFont="1" applyFill="1" applyBorder="1" applyAlignment="1" applyProtection="1">
      <alignment horizontal="center" vertical="center" wrapText="1"/>
      <protection locked="0"/>
    </xf>
    <xf numFmtId="0" fontId="47" fillId="0" borderId="10" xfId="50" applyFont="1" applyBorder="1" applyAlignment="1" applyProtection="1">
      <alignment horizontal="center" vertical="center" wrapText="1"/>
      <protection locked="0"/>
    </xf>
    <xf numFmtId="0" fontId="47" fillId="0" borderId="11" xfId="5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Protocole_Invert_RCS_V4_Mars12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5085_CUMAR_22-06-15_InvDiat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CEMAGREF inv"/>
      <sheetName val="CEMAGREF terrain inv"/>
      <sheetName val="CEMAGREF diat"/>
      <sheetName val="RE illustration"/>
      <sheetName val="RE invertebres"/>
      <sheetName val="RE diatomees"/>
      <sheetName val="RE in sit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view="pageBreakPreview" zoomScale="70" zoomScaleNormal="75" zoomScaleSheetLayoutView="70" zoomScalePageLayoutView="0" workbookViewId="0" topLeftCell="C34">
      <selection activeCell="C98" sqref="C98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2.7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2.7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2.7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6147655</v>
      </c>
      <c r="C23" s="46" t="s">
        <v>105</v>
      </c>
      <c r="D23" s="46" t="s">
        <v>106</v>
      </c>
      <c r="E23" s="46" t="s">
        <v>107</v>
      </c>
      <c r="F23" s="47" t="s">
        <v>108</v>
      </c>
      <c r="G23" s="46"/>
      <c r="H23" s="46"/>
      <c r="I23" s="46">
        <v>199</v>
      </c>
      <c r="J23" s="46" t="s">
        <v>109</v>
      </c>
      <c r="K23" s="48"/>
      <c r="L23" s="48"/>
      <c r="M23" s="48"/>
      <c r="N23" s="48"/>
      <c r="O23" s="48">
        <v>8</v>
      </c>
      <c r="P23" s="48">
        <v>105</v>
      </c>
      <c r="R23" s="21" t="s">
        <v>110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882876</v>
      </c>
      <c r="H24" s="53">
        <v>6450767</v>
      </c>
      <c r="K24" s="53">
        <v>882872.1084632275</v>
      </c>
      <c r="L24" s="53">
        <v>6450779.112273597</v>
      </c>
      <c r="M24" s="53">
        <v>882852.7560595359</v>
      </c>
      <c r="N24" s="53">
        <v>6450688.543407049</v>
      </c>
      <c r="R24" s="21" t="s">
        <v>111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112</v>
      </c>
      <c r="B25" s="54"/>
      <c r="C25" s="2"/>
      <c r="D25" s="3"/>
      <c r="E25" s="3"/>
      <c r="F25" s="51"/>
      <c r="R25" s="55" t="s">
        <v>113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114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115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116</v>
      </c>
      <c r="C28" s="17"/>
      <c r="D28" s="17"/>
      <c r="E28" s="59"/>
      <c r="H28" s="45"/>
      <c r="I28" s="45"/>
      <c r="R28" s="60" t="s">
        <v>117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118</v>
      </c>
      <c r="B30" s="14" t="s">
        <v>119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120</v>
      </c>
      <c r="B31" s="14" t="s">
        <v>121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122</v>
      </c>
      <c r="B32" s="13" t="s">
        <v>123</v>
      </c>
      <c r="C32" s="14"/>
      <c r="D32" s="14"/>
      <c r="E32" s="64"/>
      <c r="G32" s="1" t="s">
        <v>124</v>
      </c>
      <c r="H32" s="54"/>
      <c r="I32" s="54"/>
      <c r="J32" s="2"/>
      <c r="V32" s="56"/>
      <c r="W32" s="56"/>
    </row>
    <row r="33" spans="1:21" ht="12.75">
      <c r="A33" s="31" t="s">
        <v>125</v>
      </c>
      <c r="B33" s="67" t="s">
        <v>126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127</v>
      </c>
      <c r="I35" s="70" t="s">
        <v>128</v>
      </c>
      <c r="J35" s="71"/>
      <c r="U35" s="57"/>
    </row>
    <row r="36" spans="6:21" ht="12.75">
      <c r="F36" s="56"/>
      <c r="G36" s="56"/>
      <c r="H36" s="69" t="s">
        <v>129</v>
      </c>
      <c r="I36" s="70" t="s">
        <v>130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131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118</v>
      </c>
      <c r="D38" s="44" t="s">
        <v>120</v>
      </c>
      <c r="E38" s="44" t="s">
        <v>122</v>
      </c>
      <c r="F38" s="44" t="s">
        <v>132</v>
      </c>
      <c r="G38" s="44" t="s">
        <v>133</v>
      </c>
      <c r="H38" s="78" t="s">
        <v>127</v>
      </c>
      <c r="I38" s="78" t="s">
        <v>129</v>
      </c>
      <c r="R38" s="74"/>
      <c r="S38" s="74"/>
      <c r="T38" s="57"/>
      <c r="U38" s="57"/>
    </row>
    <row r="39" spans="1:21" ht="14.25">
      <c r="A39" s="79">
        <f>B23</f>
        <v>6147655</v>
      </c>
      <c r="B39" s="79" t="str">
        <f>C23</f>
        <v>CUMANE</v>
      </c>
      <c r="C39" s="80" t="str">
        <f>D23</f>
        <v>CUMANE A ST-MARCELLIN 3</v>
      </c>
      <c r="D39" s="81">
        <v>42177</v>
      </c>
      <c r="E39" s="48">
        <v>3.5444444444444443</v>
      </c>
      <c r="F39" s="82" t="s">
        <v>134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135</v>
      </c>
      <c r="B40" s="85"/>
      <c r="C40" s="85"/>
      <c r="D40" s="86"/>
      <c r="E40" s="85"/>
      <c r="F40" s="82" t="s">
        <v>136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137</v>
      </c>
      <c r="G41" s="83" t="s">
        <v>28</v>
      </c>
      <c r="H41" s="84">
        <v>1</v>
      </c>
      <c r="I41" s="84" t="s">
        <v>138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139</v>
      </c>
      <c r="G42" s="83" t="s">
        <v>36</v>
      </c>
      <c r="H42" s="84">
        <v>1</v>
      </c>
      <c r="I42" s="84" t="s">
        <v>138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140</v>
      </c>
      <c r="G43" s="83" t="s">
        <v>43</v>
      </c>
      <c r="H43" s="84">
        <v>91</v>
      </c>
      <c r="I43" s="84" t="s">
        <v>141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>
        <v>1</v>
      </c>
      <c r="I44" s="84" t="s">
        <v>138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>
        <v>3</v>
      </c>
      <c r="I45" s="84" t="s">
        <v>138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/>
      <c r="I46" s="84" t="s">
        <v>145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146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147</v>
      </c>
      <c r="G48" s="83" t="s">
        <v>66</v>
      </c>
      <c r="H48" s="84">
        <v>2</v>
      </c>
      <c r="I48" s="84" t="s">
        <v>138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148</v>
      </c>
      <c r="G49" s="83" t="s">
        <v>70</v>
      </c>
      <c r="H49" s="84"/>
      <c r="I49" s="84" t="s">
        <v>145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149</v>
      </c>
      <c r="G50" s="83" t="s">
        <v>74</v>
      </c>
      <c r="H50" s="84">
        <v>1</v>
      </c>
      <c r="I50" s="84" t="s">
        <v>138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150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151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132</v>
      </c>
      <c r="B55" s="17" t="s">
        <v>152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153</v>
      </c>
      <c r="B56" s="14" t="s">
        <v>152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154</v>
      </c>
      <c r="B57" s="14" t="s">
        <v>155</v>
      </c>
      <c r="C57" s="14"/>
      <c r="D57" s="14"/>
      <c r="E57" s="14"/>
      <c r="F57" s="64"/>
      <c r="G57" s="11"/>
      <c r="H57" s="97" t="s">
        <v>156</v>
      </c>
      <c r="I57" s="97" t="s">
        <v>133</v>
      </c>
      <c r="J57" s="97" t="s">
        <v>157</v>
      </c>
      <c r="T57" s="74"/>
      <c r="U57" s="74"/>
    </row>
    <row r="58" spans="1:21" ht="12.75">
      <c r="A58" s="23" t="s">
        <v>158</v>
      </c>
      <c r="B58" s="14" t="s">
        <v>159</v>
      </c>
      <c r="C58" s="14"/>
      <c r="D58" s="14"/>
      <c r="E58" s="14"/>
      <c r="F58" s="64"/>
      <c r="G58" s="11"/>
      <c r="H58" s="98" t="s">
        <v>160</v>
      </c>
      <c r="I58" s="98" t="s">
        <v>37</v>
      </c>
      <c r="J58" s="98" t="s">
        <v>161</v>
      </c>
      <c r="T58" s="74"/>
      <c r="U58" s="74"/>
    </row>
    <row r="59" spans="1:21" ht="12.75">
      <c r="A59" s="23" t="s">
        <v>162</v>
      </c>
      <c r="B59" s="14" t="s">
        <v>163</v>
      </c>
      <c r="C59" s="14"/>
      <c r="D59" s="14"/>
      <c r="E59" s="14"/>
      <c r="F59" s="64"/>
      <c r="G59" s="11"/>
      <c r="H59" s="99" t="s">
        <v>164</v>
      </c>
      <c r="I59" s="99" t="s">
        <v>12</v>
      </c>
      <c r="J59" s="99" t="s">
        <v>165</v>
      </c>
      <c r="T59" s="74"/>
      <c r="U59" s="74"/>
    </row>
    <row r="60" spans="1:21" ht="12.75">
      <c r="A60" s="23" t="s">
        <v>166</v>
      </c>
      <c r="B60" s="14" t="s">
        <v>167</v>
      </c>
      <c r="C60" s="14"/>
      <c r="D60" s="14"/>
      <c r="E60" s="14"/>
      <c r="F60" s="64"/>
      <c r="G60" s="11"/>
      <c r="H60" s="99" t="s">
        <v>168</v>
      </c>
      <c r="I60" s="99" t="s">
        <v>20</v>
      </c>
      <c r="J60" s="99" t="s">
        <v>169</v>
      </c>
      <c r="P60" s="45"/>
      <c r="Q60" s="45"/>
      <c r="R60" s="45"/>
      <c r="S60" s="45"/>
      <c r="T60" s="45"/>
      <c r="U60" s="45"/>
    </row>
    <row r="61" spans="1:21" ht="12.75">
      <c r="A61" s="23" t="s">
        <v>170</v>
      </c>
      <c r="B61" s="14" t="s">
        <v>171</v>
      </c>
      <c r="C61" s="14"/>
      <c r="D61" s="14"/>
      <c r="E61" s="14"/>
      <c r="F61" s="64"/>
      <c r="G61" s="100"/>
      <c r="H61" s="101" t="s">
        <v>172</v>
      </c>
      <c r="I61" s="101" t="s">
        <v>29</v>
      </c>
      <c r="J61" s="101" t="s">
        <v>173</v>
      </c>
      <c r="O61" s="45"/>
      <c r="T61" s="74"/>
      <c r="U61" s="74"/>
    </row>
    <row r="62" spans="1:21" ht="12.75">
      <c r="A62" s="31" t="s">
        <v>174</v>
      </c>
      <c r="B62" s="32" t="s">
        <v>175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95</v>
      </c>
      <c r="E64" s="42" t="s">
        <v>95</v>
      </c>
      <c r="F64" s="42" t="s">
        <v>95</v>
      </c>
      <c r="G64" s="77" t="s">
        <v>131</v>
      </c>
      <c r="H64" s="77" t="s">
        <v>131</v>
      </c>
      <c r="I64" s="77" t="s">
        <v>131</v>
      </c>
      <c r="J64" s="77" t="s">
        <v>131</v>
      </c>
      <c r="K64" s="77" t="s">
        <v>131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120</v>
      </c>
      <c r="C65" s="104" t="s">
        <v>176</v>
      </c>
      <c r="D65" s="104" t="s">
        <v>132</v>
      </c>
      <c r="E65" s="104" t="s">
        <v>153</v>
      </c>
      <c r="F65" s="104" t="s">
        <v>154</v>
      </c>
      <c r="G65" s="104" t="s">
        <v>158</v>
      </c>
      <c r="H65" s="104" t="s">
        <v>177</v>
      </c>
      <c r="I65" s="104" t="s">
        <v>166</v>
      </c>
      <c r="J65" s="104" t="s">
        <v>170</v>
      </c>
      <c r="K65" s="104" t="s">
        <v>174</v>
      </c>
      <c r="T65" s="74"/>
      <c r="U65" s="74"/>
    </row>
    <row r="66" spans="1:21" ht="14.25">
      <c r="A66" s="105">
        <f>A39</f>
        <v>6147655</v>
      </c>
      <c r="B66" s="106">
        <f>D39</f>
        <v>42177</v>
      </c>
      <c r="C66" s="107" t="s">
        <v>178</v>
      </c>
      <c r="D66" s="108" t="s">
        <v>28</v>
      </c>
      <c r="E66" s="108" t="s">
        <v>37</v>
      </c>
      <c r="F66" s="109" t="s">
        <v>179</v>
      </c>
      <c r="G66" s="84">
        <v>30</v>
      </c>
      <c r="H66" s="84">
        <v>0</v>
      </c>
      <c r="I66" s="84"/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6147655</v>
      </c>
      <c r="B67" s="111">
        <f t="shared" si="0"/>
        <v>42177</v>
      </c>
      <c r="C67" s="107" t="s">
        <v>180</v>
      </c>
      <c r="D67" s="109" t="s">
        <v>36</v>
      </c>
      <c r="E67" s="109" t="s">
        <v>12</v>
      </c>
      <c r="F67" s="109" t="s">
        <v>179</v>
      </c>
      <c r="G67" s="84">
        <v>25</v>
      </c>
      <c r="H67" s="84">
        <v>0</v>
      </c>
      <c r="I67" s="84"/>
      <c r="J67" s="84"/>
      <c r="K67" s="84">
        <v>0</v>
      </c>
      <c r="T67" s="74"/>
      <c r="U67" s="74"/>
    </row>
    <row r="68" spans="1:21" ht="14.25">
      <c r="A68" s="110">
        <f t="shared" si="0"/>
        <v>6147655</v>
      </c>
      <c r="B68" s="111">
        <f t="shared" si="0"/>
        <v>42177</v>
      </c>
      <c r="C68" s="107" t="s">
        <v>181</v>
      </c>
      <c r="D68" s="109" t="s">
        <v>48</v>
      </c>
      <c r="E68" s="109" t="s">
        <v>20</v>
      </c>
      <c r="F68" s="109" t="s">
        <v>179</v>
      </c>
      <c r="G68" s="84">
        <v>15</v>
      </c>
      <c r="H68" s="84">
        <v>0</v>
      </c>
      <c r="I68" s="84"/>
      <c r="J68" s="84"/>
      <c r="K68" s="84">
        <v>0</v>
      </c>
      <c r="T68" s="74"/>
      <c r="U68" s="74"/>
    </row>
    <row r="69" spans="1:21" ht="14.25">
      <c r="A69" s="110">
        <f t="shared" si="0"/>
        <v>6147655</v>
      </c>
      <c r="B69" s="111">
        <f t="shared" si="0"/>
        <v>42177</v>
      </c>
      <c r="C69" s="107" t="s">
        <v>182</v>
      </c>
      <c r="D69" s="109" t="s">
        <v>53</v>
      </c>
      <c r="E69" s="109" t="s">
        <v>12</v>
      </c>
      <c r="F69" s="109" t="s">
        <v>179</v>
      </c>
      <c r="G69" s="84">
        <v>15</v>
      </c>
      <c r="H69" s="84">
        <v>0</v>
      </c>
      <c r="I69" s="84"/>
      <c r="J69" s="84"/>
      <c r="K69" s="84">
        <v>0</v>
      </c>
      <c r="T69" s="74"/>
      <c r="U69" s="74"/>
    </row>
    <row r="70" spans="1:21" ht="14.25">
      <c r="A70" s="110">
        <f t="shared" si="0"/>
        <v>6147655</v>
      </c>
      <c r="B70" s="111">
        <f t="shared" si="0"/>
        <v>42177</v>
      </c>
      <c r="C70" s="107" t="s">
        <v>183</v>
      </c>
      <c r="D70" s="109" t="s">
        <v>43</v>
      </c>
      <c r="E70" s="109" t="s">
        <v>20</v>
      </c>
      <c r="F70" s="109" t="s">
        <v>184</v>
      </c>
      <c r="G70" s="84">
        <v>15</v>
      </c>
      <c r="H70" s="84">
        <v>0</v>
      </c>
      <c r="I70" s="84"/>
      <c r="J70" s="84"/>
      <c r="K70" s="84">
        <v>0</v>
      </c>
      <c r="T70" s="74"/>
      <c r="U70" s="74"/>
    </row>
    <row r="71" spans="1:21" ht="14.25">
      <c r="A71" s="110">
        <f t="shared" si="0"/>
        <v>6147655</v>
      </c>
      <c r="B71" s="111">
        <f t="shared" si="0"/>
        <v>42177</v>
      </c>
      <c r="C71" s="107" t="s">
        <v>185</v>
      </c>
      <c r="D71" s="109" t="s">
        <v>43</v>
      </c>
      <c r="E71" s="109" t="s">
        <v>12</v>
      </c>
      <c r="F71" s="109" t="s">
        <v>184</v>
      </c>
      <c r="G71" s="84">
        <v>35</v>
      </c>
      <c r="H71" s="84">
        <v>0</v>
      </c>
      <c r="I71" s="84"/>
      <c r="J71" s="84"/>
      <c r="K71" s="84">
        <v>0</v>
      </c>
      <c r="T71" s="74"/>
      <c r="U71" s="74"/>
    </row>
    <row r="72" spans="1:21" ht="14.25">
      <c r="A72" s="110">
        <f t="shared" si="0"/>
        <v>6147655</v>
      </c>
      <c r="B72" s="111">
        <f t="shared" si="0"/>
        <v>42177</v>
      </c>
      <c r="C72" s="107" t="s">
        <v>186</v>
      </c>
      <c r="D72" s="109" t="s">
        <v>43</v>
      </c>
      <c r="E72" s="109" t="s">
        <v>29</v>
      </c>
      <c r="F72" s="109" t="s">
        <v>184</v>
      </c>
      <c r="G72" s="84">
        <v>10</v>
      </c>
      <c r="H72" s="84">
        <v>0</v>
      </c>
      <c r="I72" s="84"/>
      <c r="J72" s="84"/>
      <c r="K72" s="84">
        <v>0</v>
      </c>
      <c r="T72" s="74"/>
      <c r="U72" s="74"/>
    </row>
    <row r="73" spans="1:21" ht="14.25">
      <c r="A73" s="110">
        <f t="shared" si="0"/>
        <v>6147655</v>
      </c>
      <c r="B73" s="111">
        <f t="shared" si="0"/>
        <v>42177</v>
      </c>
      <c r="C73" s="107" t="s">
        <v>187</v>
      </c>
      <c r="D73" s="109" t="s">
        <v>43</v>
      </c>
      <c r="E73" s="109" t="s">
        <v>37</v>
      </c>
      <c r="F73" s="109" t="s">
        <v>184</v>
      </c>
      <c r="G73" s="84">
        <v>20</v>
      </c>
      <c r="H73" s="84">
        <v>1</v>
      </c>
      <c r="I73" s="84"/>
      <c r="J73" s="84"/>
      <c r="K73" s="84">
        <v>0</v>
      </c>
      <c r="T73" s="74"/>
      <c r="U73" s="74"/>
    </row>
    <row r="74" spans="1:21" ht="14.25">
      <c r="A74" s="110">
        <f t="shared" si="0"/>
        <v>6147655</v>
      </c>
      <c r="B74" s="111">
        <f t="shared" si="0"/>
        <v>42177</v>
      </c>
      <c r="C74" s="107" t="s">
        <v>188</v>
      </c>
      <c r="D74" s="109" t="s">
        <v>43</v>
      </c>
      <c r="E74" s="109" t="s">
        <v>20</v>
      </c>
      <c r="F74" s="109" t="s">
        <v>189</v>
      </c>
      <c r="G74" s="84">
        <v>25</v>
      </c>
      <c r="H74" s="84">
        <v>0</v>
      </c>
      <c r="I74" s="84"/>
      <c r="J74" s="84"/>
      <c r="K74" s="84">
        <v>0</v>
      </c>
      <c r="T74" s="74"/>
      <c r="U74" s="74"/>
    </row>
    <row r="75" spans="1:21" ht="14.25">
      <c r="A75" s="110">
        <f t="shared" si="0"/>
        <v>6147655</v>
      </c>
      <c r="B75" s="111">
        <f t="shared" si="0"/>
        <v>42177</v>
      </c>
      <c r="C75" s="107" t="s">
        <v>190</v>
      </c>
      <c r="D75" s="109" t="s">
        <v>43</v>
      </c>
      <c r="E75" s="109" t="s">
        <v>12</v>
      </c>
      <c r="F75" s="109" t="s">
        <v>189</v>
      </c>
      <c r="G75" s="84">
        <v>15</v>
      </c>
      <c r="H75" s="84">
        <v>0</v>
      </c>
      <c r="I75" s="84"/>
      <c r="J75" s="84" t="s">
        <v>191</v>
      </c>
      <c r="K75" s="84">
        <v>1</v>
      </c>
      <c r="T75" s="74"/>
      <c r="U75" s="74"/>
    </row>
    <row r="76" spans="1:21" ht="14.25">
      <c r="A76" s="110">
        <f t="shared" si="0"/>
        <v>6147655</v>
      </c>
      <c r="B76" s="111">
        <f t="shared" si="0"/>
        <v>42177</v>
      </c>
      <c r="C76" s="107" t="s">
        <v>192</v>
      </c>
      <c r="D76" s="109" t="s">
        <v>43</v>
      </c>
      <c r="E76" s="109" t="s">
        <v>29</v>
      </c>
      <c r="F76" s="109" t="s">
        <v>189</v>
      </c>
      <c r="G76" s="84">
        <v>5</v>
      </c>
      <c r="H76" s="84">
        <v>0</v>
      </c>
      <c r="I76" s="84"/>
      <c r="J76" s="84"/>
      <c r="K76" s="84">
        <v>0</v>
      </c>
      <c r="T76" s="74"/>
      <c r="U76" s="74"/>
    </row>
    <row r="77" spans="1:21" ht="14.25">
      <c r="A77" s="110">
        <f t="shared" si="0"/>
        <v>6147655</v>
      </c>
      <c r="B77" s="111">
        <f t="shared" si="0"/>
        <v>42177</v>
      </c>
      <c r="C77" s="107" t="s">
        <v>193</v>
      </c>
      <c r="D77" s="109" t="s">
        <v>43</v>
      </c>
      <c r="E77" s="109" t="s">
        <v>37</v>
      </c>
      <c r="F77" s="109" t="s">
        <v>189</v>
      </c>
      <c r="G77" s="84">
        <v>10</v>
      </c>
      <c r="H77" s="84">
        <v>1</v>
      </c>
      <c r="I77" s="84"/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194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195</v>
      </c>
      <c r="B82" s="17" t="s">
        <v>196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197</v>
      </c>
      <c r="B83" s="13" t="s">
        <v>198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154</v>
      </c>
      <c r="B84" s="32" t="s">
        <v>199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131</v>
      </c>
      <c r="D86" s="42" t="s">
        <v>95</v>
      </c>
      <c r="E86" s="114" t="s">
        <v>200</v>
      </c>
      <c r="F86" s="114"/>
      <c r="G86" s="114"/>
      <c r="H86" s="115" t="s">
        <v>201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120</v>
      </c>
      <c r="C87" s="44" t="s">
        <v>195</v>
      </c>
      <c r="D87" s="116" t="s">
        <v>197</v>
      </c>
      <c r="E87" s="44" t="s">
        <v>202</v>
      </c>
      <c r="F87" s="44" t="s">
        <v>203</v>
      </c>
      <c r="G87" s="44" t="s">
        <v>204</v>
      </c>
      <c r="H87" s="117" t="s">
        <v>205</v>
      </c>
      <c r="I87" s="44" t="s">
        <v>206</v>
      </c>
      <c r="J87" s="44" t="s">
        <v>207</v>
      </c>
      <c r="K87" s="44" t="s">
        <v>208</v>
      </c>
      <c r="L87" s="44" t="s">
        <v>209</v>
      </c>
      <c r="M87" s="44" t="s">
        <v>210</v>
      </c>
      <c r="N87" s="44" t="s">
        <v>211</v>
      </c>
      <c r="O87" s="44" t="s">
        <v>212</v>
      </c>
      <c r="P87" s="44" t="s">
        <v>213</v>
      </c>
      <c r="Q87" s="44" t="s">
        <v>214</v>
      </c>
      <c r="R87" s="44" t="s">
        <v>215</v>
      </c>
      <c r="S87" s="44" t="s">
        <v>216</v>
      </c>
      <c r="T87" s="74"/>
      <c r="U87" s="74"/>
    </row>
    <row r="88" spans="1:21" ht="14.25">
      <c r="A88" s="79">
        <f>A66</f>
        <v>6147655</v>
      </c>
      <c r="B88" s="118">
        <f>B66</f>
        <v>42177</v>
      </c>
      <c r="C88" s="84" t="s">
        <v>217</v>
      </c>
      <c r="D88" s="84">
        <v>69</v>
      </c>
      <c r="E88" s="84"/>
      <c r="F88" s="84">
        <v>1</v>
      </c>
      <c r="G88" s="84">
        <v>1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6147655</v>
      </c>
      <c r="B89" s="111">
        <f t="shared" si="1"/>
        <v>42177</v>
      </c>
      <c r="C89" s="84" t="s">
        <v>218</v>
      </c>
      <c r="D89" s="84">
        <v>3163</v>
      </c>
      <c r="E89" s="84">
        <v>1</v>
      </c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6147655</v>
      </c>
      <c r="B90" s="111">
        <f t="shared" si="1"/>
        <v>42177</v>
      </c>
      <c r="C90" s="84" t="s">
        <v>219</v>
      </c>
      <c r="D90" s="84">
        <v>183</v>
      </c>
      <c r="E90" s="84">
        <v>6</v>
      </c>
      <c r="F90" s="84">
        <v>25</v>
      </c>
      <c r="G90" s="84">
        <v>31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6147655</v>
      </c>
      <c r="B91" s="111">
        <f t="shared" si="1"/>
        <v>42177</v>
      </c>
      <c r="C91" s="84" t="s">
        <v>220</v>
      </c>
      <c r="D91" s="84">
        <v>322</v>
      </c>
      <c r="E91" s="84">
        <v>1</v>
      </c>
      <c r="F91" s="84"/>
      <c r="G91" s="84"/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6147655</v>
      </c>
      <c r="B92" s="111">
        <f t="shared" si="1"/>
        <v>42177</v>
      </c>
      <c r="C92" s="84" t="s">
        <v>221</v>
      </c>
      <c r="D92" s="84">
        <v>364</v>
      </c>
      <c r="E92" s="84">
        <v>36</v>
      </c>
      <c r="F92" s="84">
        <v>100</v>
      </c>
      <c r="G92" s="84">
        <v>45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6147655</v>
      </c>
      <c r="B93" s="111">
        <f t="shared" si="1"/>
        <v>42177</v>
      </c>
      <c r="C93" s="84" t="s">
        <v>222</v>
      </c>
      <c r="D93" s="84">
        <v>451</v>
      </c>
      <c r="E93" s="84"/>
      <c r="F93" s="84"/>
      <c r="G93" s="84">
        <v>1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6147655</v>
      </c>
      <c r="B94" s="111">
        <f t="shared" si="1"/>
        <v>42177</v>
      </c>
      <c r="C94" s="84" t="s">
        <v>223</v>
      </c>
      <c r="D94" s="84">
        <v>647</v>
      </c>
      <c r="E94" s="84">
        <v>1</v>
      </c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6147655</v>
      </c>
      <c r="B95" s="111">
        <f t="shared" si="1"/>
        <v>42177</v>
      </c>
      <c r="C95" s="84" t="s">
        <v>224</v>
      </c>
      <c r="D95" s="84">
        <v>2395</v>
      </c>
      <c r="E95" s="84">
        <v>1</v>
      </c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6147655</v>
      </c>
      <c r="B96" s="111">
        <f t="shared" si="1"/>
        <v>42177</v>
      </c>
      <c r="C96" s="84" t="s">
        <v>225</v>
      </c>
      <c r="D96" s="84">
        <v>625</v>
      </c>
      <c r="E96" s="84"/>
      <c r="F96" s="84">
        <v>1</v>
      </c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6147655</v>
      </c>
      <c r="B97" s="111">
        <f t="shared" si="1"/>
        <v>42177</v>
      </c>
      <c r="C97" s="84" t="s">
        <v>226</v>
      </c>
      <c r="D97" s="84">
        <v>2517</v>
      </c>
      <c r="E97" s="84">
        <v>2</v>
      </c>
      <c r="F97" s="84"/>
      <c r="G97" s="84">
        <v>2</v>
      </c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6147655</v>
      </c>
      <c r="B98" s="111">
        <f t="shared" si="1"/>
        <v>42177</v>
      </c>
      <c r="C98" s="84" t="s">
        <v>227</v>
      </c>
      <c r="D98" s="84">
        <v>807</v>
      </c>
      <c r="E98" s="84">
        <v>220</v>
      </c>
      <c r="F98" s="84">
        <v>25</v>
      </c>
      <c r="G98" s="84">
        <v>15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6147655</v>
      </c>
      <c r="B99" s="111">
        <f t="shared" si="1"/>
        <v>42177</v>
      </c>
      <c r="C99" s="84" t="s">
        <v>228</v>
      </c>
      <c r="D99" s="84">
        <v>836</v>
      </c>
      <c r="E99" s="84"/>
      <c r="F99" s="84">
        <v>1</v>
      </c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6147655</v>
      </c>
      <c r="B100" s="111">
        <f t="shared" si="1"/>
        <v>42177</v>
      </c>
      <c r="C100" s="84" t="s">
        <v>229</v>
      </c>
      <c r="D100" s="84">
        <v>831</v>
      </c>
      <c r="E100" s="84"/>
      <c r="F100" s="84">
        <v>2</v>
      </c>
      <c r="G100" s="84">
        <v>1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6147655</v>
      </c>
      <c r="B101" s="111">
        <f t="shared" si="1"/>
        <v>42177</v>
      </c>
      <c r="C101" s="84" t="s">
        <v>230</v>
      </c>
      <c r="D101" s="84">
        <v>757</v>
      </c>
      <c r="E101" s="84"/>
      <c r="F101" s="84">
        <v>5</v>
      </c>
      <c r="G101" s="84">
        <v>2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6147655</v>
      </c>
      <c r="B102" s="111">
        <f t="shared" si="1"/>
        <v>42177</v>
      </c>
      <c r="C102" s="84" t="s">
        <v>231</v>
      </c>
      <c r="D102" s="84">
        <v>783</v>
      </c>
      <c r="E102" s="84">
        <v>2</v>
      </c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6147655</v>
      </c>
      <c r="B103" s="111">
        <f t="shared" si="1"/>
        <v>42177</v>
      </c>
      <c r="C103" s="84" t="s">
        <v>232</v>
      </c>
      <c r="D103" s="84">
        <v>801</v>
      </c>
      <c r="E103" s="84">
        <v>8</v>
      </c>
      <c r="F103" s="84">
        <v>28</v>
      </c>
      <c r="G103" s="84">
        <v>7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6147655</v>
      </c>
      <c r="B104" s="111">
        <f t="shared" si="1"/>
        <v>42177</v>
      </c>
      <c r="C104" s="84" t="s">
        <v>233</v>
      </c>
      <c r="D104" s="84">
        <v>824</v>
      </c>
      <c r="E104" s="84">
        <v>2</v>
      </c>
      <c r="F104" s="84"/>
      <c r="G104" s="84"/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6147655</v>
      </c>
      <c r="B105" s="111">
        <f t="shared" si="1"/>
        <v>42177</v>
      </c>
      <c r="C105" s="84" t="s">
        <v>234</v>
      </c>
      <c r="D105" s="84">
        <v>892</v>
      </c>
      <c r="E105" s="84">
        <v>550</v>
      </c>
      <c r="F105" s="84">
        <v>200</v>
      </c>
      <c r="G105" s="84">
        <v>240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6147655</v>
      </c>
      <c r="B106" s="111">
        <f t="shared" si="1"/>
        <v>42177</v>
      </c>
      <c r="C106" s="84" t="s">
        <v>235</v>
      </c>
      <c r="D106" s="84">
        <v>3170</v>
      </c>
      <c r="E106" s="84" t="s">
        <v>236</v>
      </c>
      <c r="F106" s="84"/>
      <c r="G106" s="84"/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6147655</v>
      </c>
      <c r="B107" s="111">
        <f t="shared" si="1"/>
        <v>42177</v>
      </c>
      <c r="C107" s="84" t="s">
        <v>237</v>
      </c>
      <c r="D107" s="84">
        <v>1004</v>
      </c>
      <c r="E107" s="84">
        <v>2</v>
      </c>
      <c r="F107" s="84"/>
      <c r="G107" s="84"/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6147655</v>
      </c>
      <c r="B108" s="111">
        <f t="shared" si="1"/>
        <v>42177</v>
      </c>
      <c r="C108" s="84" t="s">
        <v>238</v>
      </c>
      <c r="D108" s="84">
        <v>997</v>
      </c>
      <c r="E108" s="84">
        <v>1</v>
      </c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6147655</v>
      </c>
      <c r="B109" s="111">
        <f t="shared" si="2"/>
        <v>42177</v>
      </c>
      <c r="C109" s="84" t="s">
        <v>239</v>
      </c>
      <c r="D109" s="84">
        <v>928</v>
      </c>
      <c r="E109" s="84">
        <v>1</v>
      </c>
      <c r="F109" s="84"/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6147655</v>
      </c>
      <c r="B110" s="111">
        <f t="shared" si="2"/>
        <v>42177</v>
      </c>
      <c r="C110" s="84" t="s">
        <v>240</v>
      </c>
      <c r="D110" s="84">
        <v>933</v>
      </c>
      <c r="E110" s="84"/>
      <c r="F110" s="84">
        <v>6</v>
      </c>
      <c r="G110" s="84">
        <v>9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6147655</v>
      </c>
      <c r="B111" s="111">
        <f t="shared" si="2"/>
        <v>42177</v>
      </c>
      <c r="C111" s="84" t="s">
        <v>241</v>
      </c>
      <c r="D111" s="84">
        <v>3111</v>
      </c>
      <c r="E111" s="84" t="s">
        <v>236</v>
      </c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6147655</v>
      </c>
      <c r="B112" s="111">
        <f t="shared" si="2"/>
        <v>42177</v>
      </c>
      <c r="C112" s="84"/>
      <c r="D112" s="84"/>
      <c r="E112" s="84"/>
      <c r="F112" s="84"/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6147655</v>
      </c>
      <c r="B113" s="111">
        <f t="shared" si="2"/>
        <v>42177</v>
      </c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6147655</v>
      </c>
      <c r="B114" s="111">
        <f t="shared" si="2"/>
        <v>42177</v>
      </c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6147655</v>
      </c>
      <c r="B115" s="111">
        <f t="shared" si="2"/>
        <v>42177</v>
      </c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6147655</v>
      </c>
      <c r="B116" s="111">
        <f t="shared" si="2"/>
        <v>42177</v>
      </c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6147655</v>
      </c>
      <c r="B117" s="111">
        <f t="shared" si="2"/>
        <v>42177</v>
      </c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6147655</v>
      </c>
      <c r="B118" s="111">
        <f t="shared" si="2"/>
        <v>42177</v>
      </c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6147655</v>
      </c>
      <c r="B119" s="111">
        <f t="shared" si="2"/>
        <v>42177</v>
      </c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6147655</v>
      </c>
      <c r="B120" s="111">
        <f t="shared" si="2"/>
        <v>42177</v>
      </c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6147655</v>
      </c>
      <c r="B121" s="111">
        <f t="shared" si="2"/>
        <v>42177</v>
      </c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6147655</v>
      </c>
      <c r="B122" s="111">
        <f t="shared" si="2"/>
        <v>42177</v>
      </c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6147655</v>
      </c>
      <c r="B123" s="111">
        <f t="shared" si="2"/>
        <v>42177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6147655</v>
      </c>
      <c r="B124" s="111">
        <f t="shared" si="2"/>
        <v>42177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6147655</v>
      </c>
      <c r="B125" s="111">
        <f t="shared" si="2"/>
        <v>42177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6147655</v>
      </c>
      <c r="B126" s="111">
        <f t="shared" si="2"/>
        <v>42177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6147655</v>
      </c>
      <c r="B127" s="111">
        <f t="shared" si="2"/>
        <v>42177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6147655</v>
      </c>
      <c r="B128" s="111">
        <f t="shared" si="2"/>
        <v>42177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6147655</v>
      </c>
      <c r="B129" s="111">
        <f t="shared" si="3"/>
        <v>42177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6147655</v>
      </c>
      <c r="B130" s="111">
        <f t="shared" si="3"/>
        <v>42177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6147655</v>
      </c>
      <c r="B131" s="111">
        <f t="shared" si="3"/>
        <v>42177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6147655</v>
      </c>
      <c r="B132" s="111">
        <f t="shared" si="3"/>
        <v>42177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6147655</v>
      </c>
      <c r="B133" s="111">
        <f t="shared" si="3"/>
        <v>42177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6147655</v>
      </c>
      <c r="B134" s="111">
        <f t="shared" si="3"/>
        <v>42177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6147655</v>
      </c>
      <c r="B135" s="111">
        <f t="shared" si="3"/>
        <v>42177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6147655</v>
      </c>
      <c r="B136" s="111">
        <f t="shared" si="3"/>
        <v>42177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6147655</v>
      </c>
      <c r="B137" s="111">
        <f t="shared" si="3"/>
        <v>42177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6147655</v>
      </c>
      <c r="B138" s="111">
        <f t="shared" si="3"/>
        <v>42177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6147655</v>
      </c>
      <c r="B139" s="111">
        <f t="shared" si="3"/>
        <v>42177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6147655</v>
      </c>
      <c r="B140" s="111">
        <f t="shared" si="3"/>
        <v>42177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6147655</v>
      </c>
      <c r="B141" s="111">
        <f t="shared" si="3"/>
        <v>42177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6147655</v>
      </c>
      <c r="B142" s="111">
        <f t="shared" si="3"/>
        <v>42177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6147655</v>
      </c>
      <c r="B143" s="111">
        <f t="shared" si="3"/>
        <v>42177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6147655</v>
      </c>
      <c r="B144" s="111">
        <f t="shared" si="3"/>
        <v>42177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6147655</v>
      </c>
      <c r="B145" s="111">
        <f t="shared" si="3"/>
        <v>42177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6147655</v>
      </c>
      <c r="B146" s="111">
        <f t="shared" si="3"/>
        <v>42177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6147655</v>
      </c>
      <c r="B147" s="111">
        <f t="shared" si="3"/>
        <v>42177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6147655</v>
      </c>
      <c r="B148" s="111">
        <f t="shared" si="3"/>
        <v>42177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6147655</v>
      </c>
      <c r="B149" s="111">
        <f t="shared" si="4"/>
        <v>42177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6147655</v>
      </c>
      <c r="B150" s="111">
        <f t="shared" si="4"/>
        <v>42177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6147655</v>
      </c>
      <c r="B151" s="111">
        <f t="shared" si="4"/>
        <v>42177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6147655</v>
      </c>
      <c r="B152" s="111">
        <f t="shared" si="4"/>
        <v>42177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6147655</v>
      </c>
      <c r="B153" s="111">
        <f t="shared" si="4"/>
        <v>42177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6147655</v>
      </c>
      <c r="B154" s="111">
        <f t="shared" si="4"/>
        <v>42177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6147655</v>
      </c>
      <c r="B155" s="111">
        <f t="shared" si="4"/>
        <v>42177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6147655</v>
      </c>
      <c r="B156" s="111">
        <f t="shared" si="4"/>
        <v>42177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6147655</v>
      </c>
      <c r="B157" s="111">
        <f t="shared" si="4"/>
        <v>42177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6147655</v>
      </c>
      <c r="B158" s="111">
        <f t="shared" si="4"/>
        <v>42177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6147655</v>
      </c>
      <c r="B159" s="111">
        <f t="shared" si="4"/>
        <v>42177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6147655</v>
      </c>
      <c r="B160" s="111">
        <f t="shared" si="4"/>
        <v>42177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6147655</v>
      </c>
      <c r="B161" s="111">
        <f t="shared" si="4"/>
        <v>42177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6147655</v>
      </c>
      <c r="B162" s="111">
        <f t="shared" si="4"/>
        <v>42177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6147655</v>
      </c>
      <c r="B163" s="111">
        <f t="shared" si="4"/>
        <v>42177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6147655</v>
      </c>
      <c r="B164" s="111">
        <f t="shared" si="4"/>
        <v>42177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6147655</v>
      </c>
      <c r="B165" s="111">
        <f t="shared" si="4"/>
        <v>42177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6147655</v>
      </c>
      <c r="B166" s="111">
        <f t="shared" si="4"/>
        <v>42177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6147655</v>
      </c>
      <c r="B167" s="111">
        <f t="shared" si="4"/>
        <v>42177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6147655</v>
      </c>
      <c r="B168" s="111">
        <f t="shared" si="4"/>
        <v>42177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6147655</v>
      </c>
      <c r="B169" s="111">
        <f t="shared" si="5"/>
        <v>42177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6147655</v>
      </c>
      <c r="B170" s="111">
        <f t="shared" si="5"/>
        <v>42177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6147655</v>
      </c>
      <c r="B171" s="111">
        <f t="shared" si="5"/>
        <v>42177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6147655</v>
      </c>
      <c r="B172" s="111">
        <f t="shared" si="5"/>
        <v>42177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6147655</v>
      </c>
      <c r="B173" s="111">
        <f t="shared" si="5"/>
        <v>42177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6147655</v>
      </c>
      <c r="B174" s="111">
        <f t="shared" si="5"/>
        <v>42177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6147655</v>
      </c>
      <c r="B175" s="111">
        <f t="shared" si="5"/>
        <v>42177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6147655</v>
      </c>
      <c r="B176" s="111">
        <f t="shared" si="5"/>
        <v>42177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6147655</v>
      </c>
      <c r="B177" s="111">
        <f t="shared" si="5"/>
        <v>42177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6147655</v>
      </c>
      <c r="B178" s="111">
        <f t="shared" si="5"/>
        <v>42177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6147655</v>
      </c>
      <c r="B179" s="111">
        <f t="shared" si="5"/>
        <v>42177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6147655</v>
      </c>
      <c r="B180" s="111">
        <f t="shared" si="5"/>
        <v>42177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6147655</v>
      </c>
      <c r="B181" s="111">
        <f t="shared" si="5"/>
        <v>42177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6147655</v>
      </c>
      <c r="B182" s="111">
        <f t="shared" si="5"/>
        <v>42177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6147655</v>
      </c>
      <c r="B183" s="111">
        <f t="shared" si="5"/>
        <v>42177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6147655</v>
      </c>
      <c r="B184" s="111">
        <f t="shared" si="5"/>
        <v>42177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6147655</v>
      </c>
      <c r="B185" s="111">
        <f t="shared" si="5"/>
        <v>42177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6147655</v>
      </c>
      <c r="B186" s="111">
        <f t="shared" si="5"/>
        <v>42177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6147655</v>
      </c>
      <c r="B187" s="111">
        <f t="shared" si="5"/>
        <v>42177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6147655</v>
      </c>
      <c r="B188" s="111">
        <f t="shared" si="5"/>
        <v>42177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6147655</v>
      </c>
      <c r="B189" s="111">
        <f t="shared" si="6"/>
        <v>42177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6147655</v>
      </c>
      <c r="B190" s="111">
        <f t="shared" si="6"/>
        <v>42177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6147655</v>
      </c>
      <c r="B191" s="111">
        <f t="shared" si="6"/>
        <v>42177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6147655</v>
      </c>
      <c r="B192" s="111">
        <f t="shared" si="6"/>
        <v>42177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6147655</v>
      </c>
      <c r="B193" s="111">
        <f t="shared" si="6"/>
        <v>42177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6147655</v>
      </c>
      <c r="B194" s="111">
        <f t="shared" si="6"/>
        <v>42177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6147655</v>
      </c>
      <c r="B195" s="111">
        <f t="shared" si="6"/>
        <v>42177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6147655</v>
      </c>
      <c r="B196" s="111">
        <f t="shared" si="6"/>
        <v>42177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6147655</v>
      </c>
      <c r="B197" s="111">
        <f t="shared" si="6"/>
        <v>42177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6147655</v>
      </c>
      <c r="B198" s="111">
        <f t="shared" si="6"/>
        <v>42177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6147655</v>
      </c>
      <c r="B199" s="111">
        <f t="shared" si="6"/>
        <v>42177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6147655</v>
      </c>
      <c r="B200" s="111">
        <f t="shared" si="6"/>
        <v>42177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6147655</v>
      </c>
      <c r="B201" s="111">
        <f t="shared" si="6"/>
        <v>42177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6147655</v>
      </c>
      <c r="B202" s="111">
        <f t="shared" si="6"/>
        <v>42177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6147655</v>
      </c>
      <c r="B203" s="111">
        <f t="shared" si="6"/>
        <v>42177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6147655</v>
      </c>
      <c r="B204" s="111">
        <f t="shared" si="6"/>
        <v>42177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6147655</v>
      </c>
      <c r="B205" s="111">
        <f t="shared" si="6"/>
        <v>42177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6147655</v>
      </c>
      <c r="B206" s="111">
        <f t="shared" si="6"/>
        <v>42177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6147655</v>
      </c>
      <c r="B207" s="111">
        <f t="shared" si="6"/>
        <v>42177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6147655</v>
      </c>
      <c r="B208" s="111">
        <f t="shared" si="6"/>
        <v>42177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6147655</v>
      </c>
      <c r="B209" s="111">
        <f t="shared" si="7"/>
        <v>42177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6147655</v>
      </c>
      <c r="B210" s="111">
        <f t="shared" si="7"/>
        <v>42177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6147655</v>
      </c>
      <c r="B211" s="111">
        <f t="shared" si="7"/>
        <v>42177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6147655</v>
      </c>
      <c r="B212" s="111">
        <f t="shared" si="7"/>
        <v>42177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6147655</v>
      </c>
      <c r="B213" s="111">
        <f t="shared" si="7"/>
        <v>42177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6147655</v>
      </c>
      <c r="B214" s="111">
        <f t="shared" si="7"/>
        <v>42177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6147655</v>
      </c>
      <c r="B215" s="111">
        <f t="shared" si="7"/>
        <v>42177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6147655</v>
      </c>
      <c r="B216" s="111">
        <f t="shared" si="7"/>
        <v>42177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6147655</v>
      </c>
      <c r="B217" s="111">
        <f t="shared" si="7"/>
        <v>42177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6147655</v>
      </c>
      <c r="B218" s="111">
        <f t="shared" si="7"/>
        <v>42177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6147655</v>
      </c>
      <c r="B219" s="111">
        <f t="shared" si="7"/>
        <v>42177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6147655</v>
      </c>
      <c r="B220" s="111">
        <f t="shared" si="7"/>
        <v>42177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6147655</v>
      </c>
      <c r="B221" s="111">
        <f t="shared" si="7"/>
        <v>42177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6147655</v>
      </c>
      <c r="B222" s="111">
        <f t="shared" si="7"/>
        <v>42177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6147655</v>
      </c>
      <c r="B223" s="111">
        <f t="shared" si="7"/>
        <v>42177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6147655</v>
      </c>
      <c r="B224" s="111">
        <f t="shared" si="7"/>
        <v>42177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6147655</v>
      </c>
      <c r="B225" s="111">
        <f t="shared" si="7"/>
        <v>42177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6147655</v>
      </c>
      <c r="B226" s="111">
        <f t="shared" si="7"/>
        <v>42177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6147655</v>
      </c>
      <c r="B227" s="111">
        <f t="shared" si="7"/>
        <v>42177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6147655</v>
      </c>
      <c r="B228" s="111">
        <f t="shared" si="7"/>
        <v>42177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6147655</v>
      </c>
      <c r="B229" s="111">
        <f t="shared" si="8"/>
        <v>42177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6147655</v>
      </c>
      <c r="B230" s="111">
        <f t="shared" si="8"/>
        <v>42177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6147655</v>
      </c>
      <c r="B231" s="111">
        <f t="shared" si="8"/>
        <v>42177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6147655</v>
      </c>
      <c r="B232" s="111">
        <f t="shared" si="8"/>
        <v>42177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6147655</v>
      </c>
      <c r="B233" s="111">
        <f t="shared" si="8"/>
        <v>42177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6147655</v>
      </c>
      <c r="B234" s="111">
        <f t="shared" si="8"/>
        <v>42177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6147655</v>
      </c>
      <c r="B235" s="111">
        <f t="shared" si="8"/>
        <v>42177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6147655</v>
      </c>
      <c r="B236" s="111">
        <f t="shared" si="8"/>
        <v>42177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6147655</v>
      </c>
      <c r="B237" s="111">
        <f t="shared" si="8"/>
        <v>42177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6147655</v>
      </c>
      <c r="B238" s="111">
        <f t="shared" si="8"/>
        <v>42177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6147655</v>
      </c>
      <c r="B239" s="111">
        <f t="shared" si="8"/>
        <v>42177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6147655</v>
      </c>
      <c r="B240" s="111">
        <f t="shared" si="8"/>
        <v>42177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6147655</v>
      </c>
      <c r="B241" s="111">
        <f t="shared" si="8"/>
        <v>42177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6147655</v>
      </c>
      <c r="B242" s="111">
        <f t="shared" si="8"/>
        <v>42177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6147655</v>
      </c>
      <c r="B243" s="111">
        <f t="shared" si="8"/>
        <v>42177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view="pageBreakPreview" zoomScaleNormal="75" zoomScaleSheetLayoutView="100" zoomScalePageLayoutView="0" workbookViewId="0" topLeftCell="H40">
      <selection activeCell="E39" sqref="E39"/>
    </sheetView>
  </sheetViews>
  <sheetFormatPr defaultColWidth="9.00390625" defaultRowHeight="1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242</v>
      </c>
      <c r="B1" s="122"/>
      <c r="C1" s="123"/>
      <c r="D1" s="123"/>
      <c r="E1" s="123"/>
      <c r="F1" s="123"/>
      <c r="G1" s="123"/>
      <c r="H1" s="123"/>
      <c r="I1" s="124" t="s">
        <v>243</v>
      </c>
      <c r="J1" s="121" t="s">
        <v>242</v>
      </c>
      <c r="K1" s="122"/>
      <c r="L1" s="123"/>
      <c r="M1" s="123"/>
      <c r="N1" s="123"/>
      <c r="O1" s="123"/>
      <c r="Q1" s="126"/>
      <c r="R1" s="124" t="s">
        <v>244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95</v>
      </c>
      <c r="B4" s="132" t="s">
        <v>95</v>
      </c>
      <c r="C4" s="132" t="s">
        <v>95</v>
      </c>
      <c r="D4" s="132" t="s">
        <v>95</v>
      </c>
      <c r="E4" s="133" t="s">
        <v>95</v>
      </c>
      <c r="F4" s="134" t="s">
        <v>95</v>
      </c>
      <c r="G4" s="133" t="s">
        <v>95</v>
      </c>
      <c r="H4" s="134" t="s">
        <v>95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118</v>
      </c>
      <c r="D5" s="138" t="s">
        <v>120</v>
      </c>
      <c r="E5" s="137" t="s">
        <v>99</v>
      </c>
      <c r="F5" s="139" t="s">
        <v>100</v>
      </c>
      <c r="G5" s="137" t="s">
        <v>101</v>
      </c>
      <c r="H5" s="139" t="s">
        <v>102</v>
      </c>
      <c r="J5" s="141" t="s">
        <v>151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6147655</v>
      </c>
      <c r="B6" s="146" t="s">
        <v>105</v>
      </c>
      <c r="C6" s="146" t="s">
        <v>106</v>
      </c>
      <c r="D6" s="147">
        <v>42177</v>
      </c>
      <c r="E6" s="148">
        <v>882872.1084632275</v>
      </c>
      <c r="F6" s="148">
        <v>6450779.112273597</v>
      </c>
      <c r="G6" s="148">
        <v>882852.7560595359</v>
      </c>
      <c r="H6" s="149">
        <v>6450688.543407049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132</v>
      </c>
      <c r="K8" s="168" t="s">
        <v>245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153</v>
      </c>
      <c r="K9" s="172" t="s">
        <v>245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246</v>
      </c>
      <c r="F10" s="176"/>
      <c r="G10" s="177"/>
      <c r="H10" s="135"/>
      <c r="I10" s="135"/>
      <c r="J10" s="171" t="s">
        <v>247</v>
      </c>
      <c r="K10" s="172" t="s">
        <v>248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158</v>
      </c>
      <c r="K11" s="172" t="s">
        <v>159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95</v>
      </c>
      <c r="B12" s="181" t="s">
        <v>249</v>
      </c>
      <c r="C12" s="182">
        <v>8</v>
      </c>
      <c r="D12" s="135"/>
      <c r="E12" s="178"/>
      <c r="F12" s="179"/>
      <c r="G12" s="180"/>
      <c r="H12" s="135"/>
      <c r="I12" s="135"/>
      <c r="J12" s="171" t="s">
        <v>162</v>
      </c>
      <c r="K12" s="172" t="s">
        <v>163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95</v>
      </c>
      <c r="B13" s="184" t="s">
        <v>250</v>
      </c>
      <c r="C13" s="185">
        <v>105</v>
      </c>
      <c r="D13" s="135"/>
      <c r="E13" s="178"/>
      <c r="F13" s="179"/>
      <c r="G13" s="180"/>
      <c r="H13" s="135"/>
      <c r="I13" s="135"/>
      <c r="J13" s="171" t="s">
        <v>166</v>
      </c>
      <c r="K13" s="172" t="s">
        <v>167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95</v>
      </c>
      <c r="B14" s="184" t="s">
        <v>251</v>
      </c>
      <c r="C14" s="185">
        <v>3.5444444444444443</v>
      </c>
      <c r="D14" s="135"/>
      <c r="E14" s="186"/>
      <c r="F14" s="187"/>
      <c r="G14" s="188"/>
      <c r="H14" s="135"/>
      <c r="I14" s="135"/>
      <c r="J14" s="171" t="s">
        <v>170</v>
      </c>
      <c r="K14" s="172" t="s">
        <v>171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252</v>
      </c>
      <c r="C15" s="190">
        <f>C13*C14</f>
        <v>372.16666666666663</v>
      </c>
      <c r="D15" s="135"/>
      <c r="E15" s="191"/>
      <c r="F15" s="191"/>
      <c r="G15" s="191"/>
      <c r="H15" s="135"/>
      <c r="I15" s="135"/>
      <c r="J15" s="192" t="s">
        <v>174</v>
      </c>
      <c r="K15" s="193" t="s">
        <v>175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253</v>
      </c>
      <c r="C16" s="199">
        <f>+C15*0.05</f>
        <v>18.60833333333333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125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95</v>
      </c>
      <c r="L17" s="203" t="s">
        <v>95</v>
      </c>
      <c r="M17" s="203" t="s">
        <v>95</v>
      </c>
      <c r="N17" s="204" t="s">
        <v>131</v>
      </c>
      <c r="O17" s="204" t="s">
        <v>131</v>
      </c>
      <c r="P17" s="204" t="s">
        <v>131</v>
      </c>
      <c r="Q17" s="204" t="s">
        <v>131</v>
      </c>
      <c r="R17" s="204" t="s">
        <v>131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254</v>
      </c>
      <c r="K18" s="206" t="s">
        <v>132</v>
      </c>
      <c r="L18" s="207" t="s">
        <v>153</v>
      </c>
      <c r="M18" s="207" t="s">
        <v>247</v>
      </c>
      <c r="N18" s="207" t="s">
        <v>158</v>
      </c>
      <c r="O18" s="207" t="s">
        <v>162</v>
      </c>
      <c r="P18" s="207" t="s">
        <v>166</v>
      </c>
      <c r="Q18" s="207" t="s">
        <v>170</v>
      </c>
      <c r="R18" s="208" t="s">
        <v>174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178</v>
      </c>
      <c r="K19" s="203" t="s">
        <v>28</v>
      </c>
      <c r="L19" s="203" t="s">
        <v>37</v>
      </c>
      <c r="M19" s="203" t="s">
        <v>179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180</v>
      </c>
      <c r="K20" s="203" t="s">
        <v>36</v>
      </c>
      <c r="L20" s="203" t="s">
        <v>12</v>
      </c>
      <c r="M20" s="203" t="s">
        <v>179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181</v>
      </c>
      <c r="K21" s="203" t="s">
        <v>48</v>
      </c>
      <c r="L21" s="203" t="s">
        <v>20</v>
      </c>
      <c r="M21" s="203" t="s">
        <v>179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182</v>
      </c>
      <c r="K22" s="203" t="s">
        <v>53</v>
      </c>
      <c r="L22" s="203" t="s">
        <v>12</v>
      </c>
      <c r="M22" s="203" t="s">
        <v>179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255</v>
      </c>
      <c r="D23" s="168"/>
      <c r="E23" s="168"/>
      <c r="F23" s="216"/>
      <c r="J23" s="212" t="s">
        <v>183</v>
      </c>
      <c r="K23" s="203" t="s">
        <v>43</v>
      </c>
      <c r="L23" s="203" t="s">
        <v>20</v>
      </c>
      <c r="M23" s="203" t="s">
        <v>184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185</v>
      </c>
      <c r="K24" s="203" t="s">
        <v>43</v>
      </c>
      <c r="L24" s="203" t="s">
        <v>12</v>
      </c>
      <c r="M24" s="203" t="s">
        <v>184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256</v>
      </c>
      <c r="D25" s="172"/>
      <c r="E25" s="172"/>
      <c r="F25" s="219"/>
      <c r="J25" s="212" t="s">
        <v>186</v>
      </c>
      <c r="K25" s="203" t="s">
        <v>43</v>
      </c>
      <c r="L25" s="203" t="s">
        <v>29</v>
      </c>
      <c r="M25" s="203" t="s">
        <v>184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120</v>
      </c>
      <c r="B26" s="218"/>
      <c r="C26" s="172" t="s">
        <v>257</v>
      </c>
      <c r="D26" s="172"/>
      <c r="E26" s="172"/>
      <c r="F26" s="219"/>
      <c r="J26" s="212" t="s">
        <v>187</v>
      </c>
      <c r="K26" s="203" t="s">
        <v>43</v>
      </c>
      <c r="L26" s="203" t="s">
        <v>37</v>
      </c>
      <c r="M26" s="203" t="s">
        <v>184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99</v>
      </c>
      <c r="B27" s="218"/>
      <c r="C27" s="157" t="s">
        <v>258</v>
      </c>
      <c r="D27" s="157"/>
      <c r="E27" s="157"/>
      <c r="F27" s="219"/>
      <c r="J27" s="212" t="s">
        <v>188</v>
      </c>
      <c r="K27" s="203" t="s">
        <v>43</v>
      </c>
      <c r="L27" s="203" t="s">
        <v>20</v>
      </c>
      <c r="M27" s="203" t="s">
        <v>189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100</v>
      </c>
      <c r="B28" s="218"/>
      <c r="C28" s="157" t="s">
        <v>259</v>
      </c>
      <c r="D28" s="157"/>
      <c r="E28" s="157"/>
      <c r="F28" s="219"/>
      <c r="J28" s="212" t="s">
        <v>190</v>
      </c>
      <c r="K28" s="203" t="s">
        <v>43</v>
      </c>
      <c r="L28" s="203" t="s">
        <v>12</v>
      </c>
      <c r="M28" s="203" t="s">
        <v>189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101</v>
      </c>
      <c r="B29" s="218"/>
      <c r="C29" s="157" t="s">
        <v>260</v>
      </c>
      <c r="D29" s="157"/>
      <c r="E29" s="157"/>
      <c r="F29" s="219"/>
      <c r="J29" s="212" t="s">
        <v>192</v>
      </c>
      <c r="K29" s="203" t="s">
        <v>43</v>
      </c>
      <c r="L29" s="203" t="s">
        <v>29</v>
      </c>
      <c r="M29" s="203" t="s">
        <v>189</v>
      </c>
      <c r="N29" s="210"/>
      <c r="O29" s="210"/>
      <c r="P29" s="210"/>
      <c r="Q29" s="210"/>
      <c r="R29" s="211"/>
    </row>
    <row r="30" spans="1:18" ht="14.25" customHeight="1">
      <c r="A30" s="217" t="s">
        <v>102</v>
      </c>
      <c r="B30" s="218"/>
      <c r="C30" s="157" t="s">
        <v>261</v>
      </c>
      <c r="D30" s="157"/>
      <c r="E30" s="157"/>
      <c r="F30" s="219"/>
      <c r="J30" s="220" t="s">
        <v>193</v>
      </c>
      <c r="K30" s="221" t="s">
        <v>43</v>
      </c>
      <c r="L30" s="221" t="s">
        <v>37</v>
      </c>
      <c r="M30" s="221" t="s">
        <v>189</v>
      </c>
      <c r="N30" s="222"/>
      <c r="O30" s="222"/>
      <c r="P30" s="222"/>
      <c r="Q30" s="222"/>
      <c r="R30" s="223"/>
    </row>
    <row r="31" spans="1:6" ht="14.25" customHeight="1">
      <c r="A31" s="217" t="s">
        <v>249</v>
      </c>
      <c r="B31" s="218"/>
      <c r="C31" s="157" t="s">
        <v>262</v>
      </c>
      <c r="D31" s="157"/>
      <c r="E31" s="161"/>
      <c r="F31" s="219"/>
    </row>
    <row r="32" spans="1:14" ht="14.25" customHeight="1">
      <c r="A32" s="217" t="s">
        <v>250</v>
      </c>
      <c r="B32" s="218"/>
      <c r="C32" s="157" t="s">
        <v>263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251</v>
      </c>
      <c r="B33" s="224"/>
      <c r="C33" s="157" t="s">
        <v>264</v>
      </c>
      <c r="D33" s="172"/>
      <c r="E33" s="172"/>
      <c r="F33" s="219"/>
      <c r="L33" s="225" t="s">
        <v>156</v>
      </c>
      <c r="M33" s="226"/>
      <c r="N33" s="227" t="s">
        <v>133</v>
      </c>
      <c r="O33" s="227" t="s">
        <v>157</v>
      </c>
    </row>
    <row r="34" spans="1:15" ht="14.25" customHeight="1">
      <c r="A34" s="171" t="s">
        <v>252</v>
      </c>
      <c r="B34" s="224"/>
      <c r="C34" s="157" t="s">
        <v>265</v>
      </c>
      <c r="D34" s="172"/>
      <c r="E34" s="172"/>
      <c r="F34" s="219"/>
      <c r="L34" s="228" t="s">
        <v>160</v>
      </c>
      <c r="M34" s="229"/>
      <c r="N34" s="230" t="s">
        <v>37</v>
      </c>
      <c r="O34" s="230" t="s">
        <v>161</v>
      </c>
    </row>
    <row r="35" spans="1:15" ht="14.25" customHeight="1">
      <c r="A35" s="171" t="s">
        <v>253</v>
      </c>
      <c r="B35" s="224"/>
      <c r="C35" s="172" t="s">
        <v>266</v>
      </c>
      <c r="D35" s="172"/>
      <c r="E35" s="172"/>
      <c r="F35" s="219"/>
      <c r="L35" s="231" t="s">
        <v>164</v>
      </c>
      <c r="M35" s="232"/>
      <c r="N35" s="233" t="s">
        <v>12</v>
      </c>
      <c r="O35" s="233" t="s">
        <v>165</v>
      </c>
    </row>
    <row r="36" spans="1:15" ht="14.25" customHeight="1">
      <c r="A36" s="171" t="s">
        <v>267</v>
      </c>
      <c r="B36" s="224"/>
      <c r="C36" s="172" t="s">
        <v>268</v>
      </c>
      <c r="D36" s="172"/>
      <c r="E36" s="172"/>
      <c r="F36" s="219"/>
      <c r="L36" s="231" t="s">
        <v>168</v>
      </c>
      <c r="M36" s="232"/>
      <c r="N36" s="233" t="s">
        <v>20</v>
      </c>
      <c r="O36" s="233" t="s">
        <v>169</v>
      </c>
    </row>
    <row r="37" spans="1:15" ht="14.25" customHeight="1">
      <c r="A37" s="192" t="s">
        <v>269</v>
      </c>
      <c r="B37" s="234"/>
      <c r="C37" s="193" t="s">
        <v>270</v>
      </c>
      <c r="D37" s="195"/>
      <c r="E37" s="195"/>
      <c r="F37" s="235"/>
      <c r="L37" s="236" t="s">
        <v>172</v>
      </c>
      <c r="M37" s="237"/>
      <c r="N37" s="238" t="s">
        <v>29</v>
      </c>
      <c r="O37" s="238" t="s">
        <v>173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242</v>
      </c>
      <c r="B41" s="122"/>
      <c r="C41" s="123"/>
      <c r="D41" s="123"/>
      <c r="E41" s="123"/>
      <c r="F41" s="123"/>
      <c r="G41" s="124" t="s">
        <v>271</v>
      </c>
      <c r="H41" s="121" t="s">
        <v>242</v>
      </c>
      <c r="I41" s="122"/>
      <c r="J41" s="123"/>
      <c r="K41" s="123"/>
      <c r="L41" s="123"/>
      <c r="M41" s="123"/>
      <c r="Q41" s="124" t="s">
        <v>272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273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133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274</v>
      </c>
      <c r="B47" s="253"/>
      <c r="C47" s="253"/>
      <c r="D47" s="253"/>
      <c r="E47" s="253"/>
      <c r="F47" s="253"/>
      <c r="G47" s="254"/>
      <c r="H47" s="255" t="s">
        <v>275</v>
      </c>
      <c r="I47" s="256" t="s">
        <v>276</v>
      </c>
      <c r="J47" s="257"/>
      <c r="K47" s="258" t="s">
        <v>277</v>
      </c>
      <c r="L47" s="259"/>
      <c r="M47" s="260" t="s">
        <v>278</v>
      </c>
      <c r="N47" s="259"/>
      <c r="O47" s="260" t="s">
        <v>279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173</v>
      </c>
      <c r="J48" s="266"/>
      <c r="K48" s="267" t="s">
        <v>169</v>
      </c>
      <c r="L48" s="268"/>
      <c r="M48" s="269" t="s">
        <v>165</v>
      </c>
      <c r="N48" s="268"/>
      <c r="O48" s="269" t="s">
        <v>161</v>
      </c>
      <c r="P48" s="268"/>
    </row>
    <row r="49" spans="1:17" s="280" customFormat="1" ht="13.5" customHeight="1">
      <c r="A49" s="270" t="s">
        <v>280</v>
      </c>
      <c r="B49" s="271" t="s">
        <v>281</v>
      </c>
      <c r="C49" s="272" t="s">
        <v>133</v>
      </c>
      <c r="D49" s="273" t="s">
        <v>282</v>
      </c>
      <c r="E49" s="274" t="s">
        <v>283</v>
      </c>
      <c r="F49" s="274" t="s">
        <v>284</v>
      </c>
      <c r="G49" s="274" t="s">
        <v>285</v>
      </c>
      <c r="H49" s="275"/>
      <c r="I49" s="276" t="s">
        <v>286</v>
      </c>
      <c r="J49" s="276" t="s">
        <v>287</v>
      </c>
      <c r="K49" s="277" t="s">
        <v>286</v>
      </c>
      <c r="L49" s="278" t="s">
        <v>287</v>
      </c>
      <c r="M49" s="277" t="s">
        <v>286</v>
      </c>
      <c r="N49" s="278" t="s">
        <v>287</v>
      </c>
      <c r="O49" s="277" t="s">
        <v>286</v>
      </c>
      <c r="P49" s="278" t="s">
        <v>287</v>
      </c>
      <c r="Q49" s="279" t="s">
        <v>288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289</v>
      </c>
      <c r="B51" s="288" t="s">
        <v>289</v>
      </c>
      <c r="C51" s="289" t="s">
        <v>11</v>
      </c>
      <c r="D51" s="290">
        <v>11</v>
      </c>
      <c r="E51" s="290"/>
      <c r="F51" s="291"/>
      <c r="G51" s="292">
        <f>IF(E51&lt;50,IF(E51&lt;25,IF(E51&lt;5,"","1"),"2"),"3")</f>
      </c>
      <c r="H51" s="293"/>
      <c r="I51" s="292"/>
      <c r="J51" s="292"/>
      <c r="K51" s="294"/>
      <c r="L51" s="295"/>
      <c r="M51" s="294"/>
      <c r="N51" s="295"/>
      <c r="O51" s="294"/>
      <c r="P51" s="295"/>
      <c r="Q51" s="292">
        <v>0</v>
      </c>
    </row>
    <row r="52" spans="1:17" ht="11.25">
      <c r="A52" s="296" t="s">
        <v>290</v>
      </c>
      <c r="B52" s="297" t="s">
        <v>291</v>
      </c>
      <c r="C52" s="298" t="s">
        <v>19</v>
      </c>
      <c r="D52" s="299">
        <v>10</v>
      </c>
      <c r="E52" s="299"/>
      <c r="F52" s="300"/>
      <c r="G52" s="301">
        <f aca="true" t="shared" si="0" ref="G52:G62">IF(E52&lt;50,IF(E52&lt;25,IF(E52&lt;5,"","1"),"2"),"3")</f>
      </c>
      <c r="H52" s="293"/>
      <c r="I52" s="301"/>
      <c r="J52" s="301"/>
      <c r="K52" s="302"/>
      <c r="L52" s="303"/>
      <c r="M52" s="302"/>
      <c r="N52" s="303"/>
      <c r="O52" s="302"/>
      <c r="P52" s="303"/>
      <c r="Q52" s="301">
        <v>0</v>
      </c>
    </row>
    <row r="53" spans="1:17" ht="22.5">
      <c r="A53" s="296" t="s">
        <v>292</v>
      </c>
      <c r="B53" s="297" t="s">
        <v>293</v>
      </c>
      <c r="C53" s="298" t="s">
        <v>28</v>
      </c>
      <c r="D53" s="299">
        <v>9</v>
      </c>
      <c r="E53" s="299">
        <v>1</v>
      </c>
      <c r="F53" s="300" t="s">
        <v>138</v>
      </c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 t="s">
        <v>178</v>
      </c>
      <c r="P53" s="303">
        <v>1</v>
      </c>
      <c r="Q53" s="301">
        <v>1</v>
      </c>
    </row>
    <row r="54" spans="1:17" ht="22.5">
      <c r="A54" s="296" t="s">
        <v>294</v>
      </c>
      <c r="B54" s="297" t="s">
        <v>295</v>
      </c>
      <c r="C54" s="304" t="s">
        <v>36</v>
      </c>
      <c r="D54" s="299">
        <v>8</v>
      </c>
      <c r="E54" s="299">
        <v>1</v>
      </c>
      <c r="F54" s="300" t="s">
        <v>138</v>
      </c>
      <c r="G54" s="301">
        <f t="shared" si="0"/>
      </c>
      <c r="H54" s="293"/>
      <c r="I54" s="301"/>
      <c r="J54" s="301"/>
      <c r="K54" s="302"/>
      <c r="L54" s="303"/>
      <c r="M54" s="302" t="s">
        <v>180</v>
      </c>
      <c r="N54" s="303">
        <v>2</v>
      </c>
      <c r="O54" s="302"/>
      <c r="P54" s="303">
        <v>1</v>
      </c>
      <c r="Q54" s="301">
        <v>1</v>
      </c>
    </row>
    <row r="55" spans="1:17" ht="33.75">
      <c r="A55" s="296" t="s">
        <v>296</v>
      </c>
      <c r="B55" s="297" t="s">
        <v>297</v>
      </c>
      <c r="C55" s="304" t="s">
        <v>43</v>
      </c>
      <c r="D55" s="299">
        <v>7</v>
      </c>
      <c r="E55" s="299">
        <v>91</v>
      </c>
      <c r="F55" s="300" t="s">
        <v>141</v>
      </c>
      <c r="G55" s="301" t="str">
        <f t="shared" si="0"/>
        <v>3</v>
      </c>
      <c r="H55" s="293"/>
      <c r="I55" s="301" t="s">
        <v>298</v>
      </c>
      <c r="J55" s="301">
        <v>2</v>
      </c>
      <c r="K55" s="302" t="s">
        <v>299</v>
      </c>
      <c r="L55" s="303">
        <v>4</v>
      </c>
      <c r="M55" s="302" t="s">
        <v>300</v>
      </c>
      <c r="N55" s="303">
        <v>3</v>
      </c>
      <c r="O55" s="302" t="s">
        <v>301</v>
      </c>
      <c r="P55" s="303">
        <v>1</v>
      </c>
      <c r="Q55" s="301">
        <v>8</v>
      </c>
    </row>
    <row r="56" spans="1:17" ht="33.75">
      <c r="A56" s="296" t="s">
        <v>302</v>
      </c>
      <c r="B56" s="297" t="s">
        <v>303</v>
      </c>
      <c r="C56" s="304" t="s">
        <v>48</v>
      </c>
      <c r="D56" s="299">
        <v>6</v>
      </c>
      <c r="E56" s="299">
        <v>1</v>
      </c>
      <c r="F56" s="300" t="s">
        <v>138</v>
      </c>
      <c r="G56" s="301">
        <f t="shared" si="0"/>
      </c>
      <c r="H56" s="293"/>
      <c r="I56" s="301"/>
      <c r="J56" s="301"/>
      <c r="K56" s="302" t="s">
        <v>181</v>
      </c>
      <c r="L56" s="303">
        <v>2</v>
      </c>
      <c r="M56" s="302"/>
      <c r="N56" s="303">
        <v>1</v>
      </c>
      <c r="O56" s="302"/>
      <c r="P56" s="303"/>
      <c r="Q56" s="301">
        <v>1</v>
      </c>
    </row>
    <row r="57" spans="1:17" ht="22.5">
      <c r="A57" s="296" t="s">
        <v>304</v>
      </c>
      <c r="B57" s="297" t="s">
        <v>305</v>
      </c>
      <c r="C57" s="298" t="s">
        <v>53</v>
      </c>
      <c r="D57" s="299">
        <v>5</v>
      </c>
      <c r="E57" s="299">
        <v>3</v>
      </c>
      <c r="F57" s="300" t="s">
        <v>138</v>
      </c>
      <c r="G57" s="301">
        <f t="shared" si="0"/>
      </c>
      <c r="H57" s="293"/>
      <c r="I57" s="301"/>
      <c r="J57" s="301"/>
      <c r="K57" s="302"/>
      <c r="L57" s="303"/>
      <c r="M57" s="302" t="s">
        <v>182</v>
      </c>
      <c r="N57" s="303">
        <v>2</v>
      </c>
      <c r="O57" s="302"/>
      <c r="P57" s="303">
        <v>1</v>
      </c>
      <c r="Q57" s="301">
        <v>1</v>
      </c>
    </row>
    <row r="58" spans="1:17" ht="22.5">
      <c r="A58" s="296" t="s">
        <v>306</v>
      </c>
      <c r="B58" s="297" t="s">
        <v>307</v>
      </c>
      <c r="C58" s="298" t="s">
        <v>58</v>
      </c>
      <c r="D58" s="299">
        <v>4</v>
      </c>
      <c r="E58" s="299"/>
      <c r="F58" s="300" t="s">
        <v>145</v>
      </c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/>
      <c r="P58" s="303"/>
      <c r="Q58" s="301">
        <v>0</v>
      </c>
    </row>
    <row r="59" spans="1:17" ht="22.5">
      <c r="A59" s="296" t="s">
        <v>308</v>
      </c>
      <c r="B59" s="297" t="s">
        <v>309</v>
      </c>
      <c r="C59" s="298" t="s">
        <v>62</v>
      </c>
      <c r="D59" s="299">
        <v>3</v>
      </c>
      <c r="E59" s="299"/>
      <c r="F59" s="300"/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310</v>
      </c>
      <c r="B60" s="297" t="s">
        <v>311</v>
      </c>
      <c r="C60" s="298" t="s">
        <v>66</v>
      </c>
      <c r="D60" s="299">
        <v>2</v>
      </c>
      <c r="E60" s="299">
        <v>2</v>
      </c>
      <c r="F60" s="300" t="s">
        <v>138</v>
      </c>
      <c r="G60" s="301">
        <f t="shared" si="0"/>
      </c>
      <c r="H60" s="293"/>
      <c r="I60" s="301"/>
      <c r="J60" s="301"/>
      <c r="K60" s="302"/>
      <c r="L60" s="303"/>
      <c r="M60" s="302"/>
      <c r="N60" s="303">
        <v>2</v>
      </c>
      <c r="O60" s="302"/>
      <c r="P60" s="303">
        <v>1</v>
      </c>
      <c r="Q60" s="301">
        <v>0</v>
      </c>
    </row>
    <row r="61" spans="1:17" ht="11.25">
      <c r="A61" s="296" t="s">
        <v>312</v>
      </c>
      <c r="B61" s="297" t="s">
        <v>312</v>
      </c>
      <c r="C61" s="298" t="s">
        <v>70</v>
      </c>
      <c r="D61" s="299">
        <v>1</v>
      </c>
      <c r="E61" s="299"/>
      <c r="F61" s="300" t="s">
        <v>145</v>
      </c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313</v>
      </c>
      <c r="B62" s="306" t="s">
        <v>314</v>
      </c>
      <c r="C62" s="307" t="s">
        <v>74</v>
      </c>
      <c r="D62" s="308">
        <v>0</v>
      </c>
      <c r="E62" s="308">
        <v>1</v>
      </c>
      <c r="F62" s="309" t="s">
        <v>138</v>
      </c>
      <c r="G62" s="310">
        <f t="shared" si="0"/>
      </c>
      <c r="H62" s="293"/>
      <c r="I62" s="310"/>
      <c r="J62" s="310"/>
      <c r="K62" s="311"/>
      <c r="L62" s="312">
        <v>3</v>
      </c>
      <c r="M62" s="311"/>
      <c r="N62" s="312">
        <v>2</v>
      </c>
      <c r="O62" s="311"/>
      <c r="P62" s="312">
        <v>1</v>
      </c>
      <c r="Q62" s="310">
        <v>0</v>
      </c>
    </row>
    <row r="63" spans="8:16" ht="27.75" customHeight="1" thickBot="1">
      <c r="H63" s="313" t="s">
        <v>288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jean-philippe vulliet</dc:creator>
  <cp:keywords/>
  <dc:description/>
  <cp:lastModifiedBy>jean-philippe vulliet</cp:lastModifiedBy>
  <dcterms:created xsi:type="dcterms:W3CDTF">2016-04-27T05:53:20Z</dcterms:created>
  <dcterms:modified xsi:type="dcterms:W3CDTF">2016-04-27T05:53:26Z</dcterms:modified>
  <cp:category/>
  <cp:version/>
  <cp:contentType/>
  <cp:contentStatus/>
</cp:coreProperties>
</file>