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Fiche envoi CEMAGREF2 (2)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<sst xmlns="http://schemas.openxmlformats.org/spreadsheetml/2006/main" count="442" uniqueCount="235">
  <si>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</si>
  <si>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</si>
  <si>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</si>
  <si>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</si>
  <si>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</si>
  <si>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</si>
  <si>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</si>
  <si>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</si>
  <si>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</si>
  <si>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</si>
  <si>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</si>
  <si>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</si>
  <si>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</si>
  <si>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</si>
  <si>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</si>
  <si>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</si>
  <si>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</si>
  <si>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</si>
  <si>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</si>
  <si>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</si>
  <si>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</si>
  <si>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</si>
  <si>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</si>
  <si>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</si>
  <si>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</si>
  <si>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</si>
  <si>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</si>
  <si>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</si>
  <si>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</si>
  <si>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</si>
  <si>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</si>
  <si>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</si>
  <si>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</si>
  <si>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</si>
  <si>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</si>
  <si>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</si>
  <si>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</si>
  <si>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</si>
  <si>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</si>
  <si>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</si>
  <si>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</si>
  <si>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</si>
  <si>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</si>
  <si>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</si>
  <si>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</si>
  <si>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</si>
  <si>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</si>
  <si>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</si>
  <si>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</si>
  <si>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</si>
  <si>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</si>
  <si>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</si>
  <si>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</si>
  <si>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</si>
  <si>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</si>
  <si>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</si>
  <si>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</si>
  <si>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</si>
  <si>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</si>
  <si>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</si>
  <si>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</si>
  <si>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</si>
  <si>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</si>
  <si>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</si>
  <si>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</si>
  <si>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</si>
  <si>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</si>
  <si>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</si>
  <si>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</si>
  <si>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</si>
  <si>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</si>
  <si>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</si>
  <si>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</si>
  <si>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</si>
  <si>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</si>
  <si>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</si>
  <si>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</si>
  <si>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</si>
  <si>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</si>
  <si>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</si>
  <si>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</si>
  <si>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</si>
  <si>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</si>
  <si>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</si>
  <si>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</si>
  <si>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</si>
  <si>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</si>
  <si>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</si>
  <si>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</si>
  <si>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</si>
  <si>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</si>
  <si>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</si>
  <si>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</si>
  <si>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</si>
  <si>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</si>
  <si>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</si>
  <si>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</si>
  <si>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</si>
  <si>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</si>
  <si>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</si>
  <si>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</si>
  <si>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</si>
  <si>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</si>
  <si>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</si>
  <si>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</si>
  <si>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</si>
  <si>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</si>
  <si>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</si>
  <si>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</si>
  <si>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</si>
  <si>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</si>
  <si>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</si>
  <si>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</si>
  <si>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</si>
  <si>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</si>
  <si>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</si>
  <si>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</si>
  <si>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</si>
  <si>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</si>
  <si>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</si>
  <si>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</si>
  <si>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</si>
  <si>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</si>
  <si>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</si>
  <si>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</si>
  <si>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</si>
  <si>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</si>
  <si>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</si>
  <si>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</si>
  <si>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</si>
  <si>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</si>
  <si>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</si>
  <si>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</si>
  <si>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</si>
  <si>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</si>
  <si>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</si>
  <si>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</si>
  <si>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</si>
  <si>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</si>
  <si>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</si>
  <si>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</si>
  <si>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</si>
  <si>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</si>
  <si>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</si>
  <si>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Leuctra</t>
  </si>
  <si>
    <t>Nemoura</t>
  </si>
  <si>
    <t>Protonemura</t>
  </si>
  <si>
    <t>Isoperla</t>
  </si>
  <si>
    <t>Perlodes</t>
  </si>
  <si>
    <t>Hydropsyche</t>
  </si>
  <si>
    <t>sF. Limnephilinae</t>
  </si>
  <si>
    <t>Rhyacophila</t>
  </si>
  <si>
    <t>Baetis</t>
  </si>
  <si>
    <t>Ecdyonurus</t>
  </si>
  <si>
    <t>Epeorus</t>
  </si>
  <si>
    <t>Rhithrogena</t>
  </si>
  <si>
    <t>Athericidae</t>
  </si>
  <si>
    <t>Chironomidae</t>
  </si>
  <si>
    <t>Empididae</t>
  </si>
  <si>
    <t>Limoniidae</t>
  </si>
  <si>
    <t>Psychodidae</t>
  </si>
  <si>
    <t>Simuliidae</t>
  </si>
  <si>
    <t>Galba</t>
  </si>
  <si>
    <t>Planariidae</t>
  </si>
  <si>
    <t>OLIGOCHETES</t>
  </si>
  <si>
    <t>NEMATODES</t>
  </si>
  <si>
    <t>HYDRACARIENS</t>
  </si>
  <si>
    <t>Chagne</t>
  </si>
  <si>
    <t>Guillestre</t>
  </si>
  <si>
    <t>05065</t>
  </si>
  <si>
    <t>P</t>
  </si>
  <si>
    <t>SubStrat Sandre</t>
  </si>
  <si>
    <t>sans objet</t>
  </si>
  <si>
    <t>S1</t>
  </si>
  <si>
    <t>S2</t>
  </si>
  <si>
    <t>Informations liées à la station de rapportage (site chimie)</t>
  </si>
  <si>
    <t>S3</t>
  </si>
  <si>
    <t>S28</t>
  </si>
  <si>
    <t>S24</t>
  </si>
  <si>
    <t>Feuille Terrain : les informations sont à saisir dans les cellules jaunes</t>
  </si>
  <si>
    <t>S30</t>
  </si>
  <si>
    <t>S9</t>
  </si>
  <si>
    <t>S10</t>
  </si>
  <si>
    <t>S11</t>
  </si>
  <si>
    <t>S25</t>
  </si>
  <si>
    <t>S18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</si>
  <si>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</si>
  <si>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</si>
  <si>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</si>
  <si>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</si>
  <si>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</si>
  <si>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</si>
  <si>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</si>
  <si>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Informations sur le site à chaque échantillonnage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</si>
  <si>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</si>
  <si>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</si>
  <si>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</si>
  <si>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</si>
  <si>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</si>
  <si>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</si>
  <si>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</si>
  <si>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</si>
  <si>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</si>
  <si>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</si>
  <si>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</si>
  <si>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</si>
  <si>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</si>
  <si>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</si>
  <si>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</si>
  <si>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Page</t>
  </si>
  <si>
    <t>Date</t>
  </si>
  <si>
    <t>Code station</t>
  </si>
  <si>
    <t>Nom du cours d'eau</t>
  </si>
  <si>
    <t xml:space="preserve">NB Individus par famille </t>
  </si>
  <si>
    <t>Taxons IBGN</t>
  </si>
  <si>
    <t>N.T.</t>
  </si>
  <si>
    <t>Taxons DCE Référence ( Sandre )</t>
  </si>
  <si>
    <t>Code Sandre</t>
  </si>
  <si>
    <t>Total</t>
  </si>
  <si>
    <t>Code d'identification : 06150795  19/02/2007</t>
  </si>
  <si>
    <t>CHAGNE</t>
  </si>
  <si>
    <t>ORDRE</t>
  </si>
  <si>
    <t>Famille</t>
  </si>
  <si>
    <t>Genre</t>
  </si>
  <si>
    <t>Leuctridae</t>
  </si>
  <si>
    <t>Nemouridae</t>
  </si>
  <si>
    <t>Perlodidae</t>
  </si>
  <si>
    <t>Hydropsychidae</t>
  </si>
  <si>
    <t>Limnephilidae</t>
  </si>
  <si>
    <t>Sous-famille</t>
  </si>
  <si>
    <t>Rhyacophilidae</t>
  </si>
  <si>
    <t>Baetidae</t>
  </si>
  <si>
    <t>Heptageniidae</t>
  </si>
  <si>
    <t>CLASSE</t>
  </si>
  <si>
    <t>Lymnaeidae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</si>
</sst>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/m"/>
    <numFmt numFmtId="174" formatCode="dd/mm/yy"/>
    <numFmt numFmtId="175" formatCode="0.0"/>
    <numFmt numFmtId="176" formatCode="0.0%"/>
    <numFmt numFmtId="177" formatCode="&quot;Vrai&quot;;&quot;Vrai&quot;;&quot;Faux&quot;"/>
    <numFmt numFmtId="178" formatCode="&quot;Actif&quot;;&quot;Actif&quot;;&quot;Inactif&quot;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.5"/>
      <name val="Arial"/>
      <family val="2"/>
    </font>
    <font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2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2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4" fillId="0" borderId="0" xfId="20" applyNumberFormat="1" applyFont="1" applyFill="1" applyBorder="1" applyAlignment="1" applyProtection="1">
      <alignment horizontal="center" vertical="center"/>
      <protection locked="0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6" borderId="1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75" fontId="11" fillId="3" borderId="2" xfId="0" applyNumberFormat="1" applyFont="1" applyFill="1" applyBorder="1" applyAlignment="1" applyProtection="1">
      <alignment vertical="center"/>
      <protection locked="0"/>
    </xf>
    <xf numFmtId="174" fontId="6" fillId="0" borderId="0" xfId="0" applyNumberFormat="1" applyFont="1" applyFill="1" applyAlignment="1" applyProtection="1">
      <alignment vertical="center"/>
      <protection/>
    </xf>
    <xf numFmtId="176" fontId="17" fillId="2" borderId="0" xfId="0" applyNumberFormat="1" applyFont="1" applyFill="1" applyAlignment="1" applyProtection="1">
      <alignment vertical="center"/>
      <protection/>
    </xf>
    <xf numFmtId="174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8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27" xfId="0" applyBorder="1" applyAlignment="1">
      <alignment/>
    </xf>
    <xf numFmtId="0" fontId="30" fillId="0" borderId="27" xfId="0" applyFont="1" applyBorder="1" applyAlignment="1">
      <alignment horizontal="right"/>
    </xf>
    <xf numFmtId="0" fontId="30" fillId="0" borderId="28" xfId="0" applyFont="1" applyBorder="1" applyAlignment="1">
      <alignment horizontal="right"/>
    </xf>
    <xf numFmtId="0" fontId="30" fillId="7" borderId="29" xfId="0" applyFont="1" applyFill="1" applyBorder="1" applyAlignment="1">
      <alignment horizontal="center"/>
    </xf>
    <xf numFmtId="0" fontId="31" fillId="8" borderId="29" xfId="21" applyFont="1" applyFill="1" applyBorder="1" applyAlignment="1">
      <alignment horizontal="center"/>
      <protection/>
    </xf>
    <xf numFmtId="0" fontId="31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31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31" fillId="0" borderId="30" xfId="19" applyFont="1" applyBorder="1" applyAlignment="1">
      <alignment horizontal="center"/>
      <protection/>
    </xf>
    <xf numFmtId="0" fontId="32" fillId="0" borderId="30" xfId="19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20" applyNumberFormat="1" applyFont="1" applyFill="1" applyBorder="1" applyAlignment="1" applyProtection="1">
      <alignment horizontal="center" vertical="center" wrapText="1"/>
      <protection/>
    </xf>
    <xf numFmtId="0" fontId="31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31" fillId="0" borderId="0" xfId="19" applyFont="1" applyFill="1" applyBorder="1" applyAlignment="1">
      <alignment horizontal="right" vertical="center"/>
      <protection/>
    </xf>
    <xf numFmtId="0" fontId="31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1" fillId="0" borderId="0" xfId="19" applyFont="1" applyFill="1" applyBorder="1" applyAlignment="1">
      <alignment horizontal="center"/>
      <protection/>
    </xf>
    <xf numFmtId="0" fontId="24" fillId="0" borderId="0" xfId="20" applyNumberFormat="1" applyFont="1" applyFill="1" applyBorder="1" applyAlignment="1" applyProtection="1">
      <alignment horizontal="left" vertical="center" wrapText="1"/>
      <protection/>
    </xf>
    <xf numFmtId="0" fontId="25" fillId="0" borderId="0" xfId="20" applyNumberFormat="1" applyFont="1" applyFill="1" applyBorder="1" applyAlignment="1" applyProtection="1">
      <alignment horizontal="left" vertical="center" wrapText="1"/>
      <protection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24" fillId="0" borderId="6" xfId="20" applyNumberFormat="1" applyFont="1" applyFill="1" applyBorder="1" applyAlignment="1" applyProtection="1">
      <alignment horizontal="left" vertical="center" wrapText="1"/>
      <protection/>
    </xf>
    <xf numFmtId="0" fontId="25" fillId="0" borderId="6" xfId="20" applyNumberFormat="1" applyFont="1" applyFill="1" applyBorder="1" applyAlignment="1" applyProtection="1">
      <alignment horizontal="left" vertical="center" wrapText="1"/>
      <protection/>
    </xf>
    <xf numFmtId="0" fontId="24" fillId="0" borderId="6" xfId="2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6" xfId="20" applyNumberFormat="1" applyFont="1" applyFill="1" applyBorder="1" applyAlignment="1" applyProtection="1">
      <alignment horizontal="left" vertical="center" wrapText="1"/>
      <protection locked="0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center"/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41" sqref="A4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0" t="s">
        <v>13</v>
      </c>
      <c r="B1" s="17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171</v>
      </c>
      <c r="W1" s="19" t="s">
        <v>18</v>
      </c>
      <c r="X1" s="20" t="s">
        <v>19</v>
      </c>
    </row>
    <row r="2" spans="1:24" s="5" customFormat="1" ht="12">
      <c r="A2" s="172"/>
      <c r="B2" s="172"/>
      <c r="C2" s="172"/>
      <c r="D2" s="21"/>
      <c r="E2" s="21"/>
      <c r="R2" s="83" t="s">
        <v>172</v>
      </c>
      <c r="S2" s="8" t="s">
        <v>172</v>
      </c>
      <c r="T2" s="8">
        <v>0</v>
      </c>
      <c r="U2" s="8" t="s">
        <v>122</v>
      </c>
      <c r="V2" s="22" t="s">
        <v>173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101" t="s">
        <v>22</v>
      </c>
      <c r="V3" s="22" t="s">
        <v>174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102"/>
      <c r="F4" s="173" t="s">
        <v>175</v>
      </c>
      <c r="R4" s="103" t="s">
        <v>20</v>
      </c>
      <c r="S4" s="101" t="s">
        <v>21</v>
      </c>
      <c r="T4" s="22">
        <v>2</v>
      </c>
      <c r="U4" s="22"/>
      <c r="V4" s="22" t="s">
        <v>176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104"/>
      <c r="F5" s="174"/>
      <c r="G5" s="27"/>
      <c r="R5" s="103" t="s">
        <v>24</v>
      </c>
      <c r="S5" s="101" t="s">
        <v>25</v>
      </c>
      <c r="T5" s="22">
        <v>3</v>
      </c>
      <c r="U5" s="22"/>
      <c r="V5" s="22" t="s">
        <v>177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104"/>
      <c r="F6" s="174"/>
      <c r="G6" s="27"/>
      <c r="R6" s="103" t="s">
        <v>28</v>
      </c>
      <c r="S6" s="101" t="s">
        <v>29</v>
      </c>
      <c r="T6" s="22">
        <v>4</v>
      </c>
      <c r="U6" s="22"/>
      <c r="V6" s="22" t="s">
        <v>178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104"/>
      <c r="F7" s="174"/>
      <c r="G7" s="27"/>
      <c r="H7" s="176" t="s">
        <v>179</v>
      </c>
      <c r="I7" s="177"/>
      <c r="R7" s="103" t="s">
        <v>30</v>
      </c>
      <c r="S7" s="101" t="s">
        <v>31</v>
      </c>
      <c r="T7" s="22">
        <v>5</v>
      </c>
      <c r="U7" s="22"/>
      <c r="V7" s="22" t="s">
        <v>180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104"/>
      <c r="F8" s="174"/>
      <c r="G8" s="27"/>
      <c r="H8" s="178"/>
      <c r="I8" s="179"/>
      <c r="R8" s="103" t="s">
        <v>32</v>
      </c>
      <c r="S8" s="101" t="s">
        <v>33</v>
      </c>
      <c r="T8" s="22"/>
      <c r="U8" s="22"/>
      <c r="V8" s="22" t="s">
        <v>181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104"/>
      <c r="F9" s="174"/>
      <c r="G9" s="27"/>
      <c r="H9" s="178"/>
      <c r="I9" s="179"/>
      <c r="R9" s="103" t="s">
        <v>34</v>
      </c>
      <c r="S9" s="22"/>
      <c r="T9" s="22"/>
      <c r="U9" s="22"/>
      <c r="V9" s="22" t="s">
        <v>182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104"/>
      <c r="F10" s="174"/>
      <c r="G10" s="27"/>
      <c r="H10" s="178"/>
      <c r="I10" s="179"/>
      <c r="R10" s="103" t="s">
        <v>37</v>
      </c>
      <c r="S10" s="22"/>
      <c r="T10" s="22"/>
      <c r="U10" s="22"/>
      <c r="V10" s="22" t="s">
        <v>183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104"/>
      <c r="F11" s="174"/>
      <c r="G11" s="27"/>
      <c r="H11" s="180"/>
      <c r="I11" s="181"/>
      <c r="R11" s="103" t="s">
        <v>40</v>
      </c>
      <c r="S11" s="22"/>
      <c r="T11" s="22"/>
      <c r="U11" s="22"/>
      <c r="V11" s="22" t="s">
        <v>184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104"/>
      <c r="F12" s="174"/>
      <c r="G12" s="27"/>
      <c r="H12" s="105"/>
      <c r="I12" s="105"/>
      <c r="R12" s="103" t="s">
        <v>42</v>
      </c>
      <c r="S12" s="22"/>
      <c r="T12" s="22"/>
      <c r="U12" s="22"/>
      <c r="V12" s="22" t="s">
        <v>185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106"/>
      <c r="F13" s="175"/>
      <c r="G13" s="27"/>
      <c r="R13" s="103" t="s">
        <v>44</v>
      </c>
      <c r="S13" s="22"/>
      <c r="T13" s="22"/>
      <c r="U13" s="22"/>
      <c r="V13" s="22" t="s">
        <v>186</v>
      </c>
      <c r="W13" s="22"/>
      <c r="X13" s="23"/>
    </row>
    <row r="14" spans="1:24" s="5" customFormat="1" ht="12.75">
      <c r="A14" s="28" t="s">
        <v>187</v>
      </c>
      <c r="B14" s="9" t="s">
        <v>188</v>
      </c>
      <c r="C14" s="3"/>
      <c r="D14" s="3"/>
      <c r="E14" s="104"/>
      <c r="F14" s="173" t="s">
        <v>189</v>
      </c>
      <c r="G14" s="27"/>
      <c r="R14" s="103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190</v>
      </c>
      <c r="B15" s="9" t="s">
        <v>191</v>
      </c>
      <c r="C15" s="3"/>
      <c r="D15" s="3"/>
      <c r="E15" s="104"/>
      <c r="F15" s="174"/>
      <c r="G15" s="27"/>
      <c r="R15" s="103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74"/>
      <c r="G16" s="27"/>
      <c r="R16" s="103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74"/>
      <c r="G17" s="27"/>
      <c r="R17" s="103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74"/>
      <c r="G18" s="27"/>
      <c r="R18" s="103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192</v>
      </c>
      <c r="C19" s="31"/>
      <c r="D19" s="31"/>
      <c r="E19" s="93"/>
      <c r="F19" s="175"/>
      <c r="G19" s="27"/>
      <c r="R19" s="103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3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3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187</v>
      </c>
      <c r="L22" s="11" t="s">
        <v>190</v>
      </c>
      <c r="M22" s="11" t="s">
        <v>60</v>
      </c>
      <c r="N22" s="11" t="s">
        <v>61</v>
      </c>
      <c r="O22" s="11" t="s">
        <v>137</v>
      </c>
      <c r="P22" s="11" t="s">
        <v>62</v>
      </c>
      <c r="R22" s="103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6150795</v>
      </c>
      <c r="C23" s="16" t="s">
        <v>167</v>
      </c>
      <c r="D23" s="16" t="s">
        <v>168</v>
      </c>
      <c r="E23" s="16" t="s">
        <v>168</v>
      </c>
      <c r="F23" s="35" t="s">
        <v>169</v>
      </c>
      <c r="G23" s="16">
        <v>940688</v>
      </c>
      <c r="H23" s="16">
        <v>1971206</v>
      </c>
      <c r="I23" s="16">
        <v>945</v>
      </c>
      <c r="J23" s="16" t="s">
        <v>25</v>
      </c>
      <c r="K23" s="56">
        <v>940857</v>
      </c>
      <c r="L23" s="56">
        <v>1972423</v>
      </c>
      <c r="M23" s="16">
        <v>941001</v>
      </c>
      <c r="N23" s="16">
        <v>1971157</v>
      </c>
      <c r="O23" s="56">
        <v>8</v>
      </c>
      <c r="P23" s="56">
        <v>144</v>
      </c>
      <c r="R23" s="103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3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70" t="s">
        <v>193</v>
      </c>
      <c r="B25" s="184"/>
      <c r="C25" s="171"/>
      <c r="D25" s="1"/>
      <c r="E25" s="1"/>
      <c r="F25" s="38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8" t="s">
        <v>128</v>
      </c>
      <c r="S28" s="89"/>
      <c r="T28" s="89"/>
      <c r="U28" s="89"/>
      <c r="V28" s="89"/>
      <c r="W28" s="89"/>
      <c r="X28" s="107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194</v>
      </c>
      <c r="B30" s="9" t="s">
        <v>195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196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70" t="s">
        <v>131</v>
      </c>
      <c r="H32" s="184"/>
      <c r="I32" s="184"/>
      <c r="J32" s="17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8"/>
      <c r="T36" s="108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8"/>
      <c r="T37" s="108"/>
      <c r="U37" s="6"/>
    </row>
    <row r="38" spans="1:21" ht="12.75">
      <c r="A38" s="11" t="s">
        <v>1</v>
      </c>
      <c r="B38" s="11" t="s">
        <v>2</v>
      </c>
      <c r="C38" s="11" t="s">
        <v>194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8"/>
      <c r="T38" s="108"/>
      <c r="U38" s="6"/>
    </row>
    <row r="39" spans="1:21" ht="14.25">
      <c r="A39" s="54">
        <f>B23</f>
        <v>6150795</v>
      </c>
      <c r="B39" s="54" t="str">
        <f>C23</f>
        <v>Chagne</v>
      </c>
      <c r="C39" s="55" t="s">
        <v>168</v>
      </c>
      <c r="D39" s="55">
        <v>39126</v>
      </c>
      <c r="E39" s="56">
        <v>7.2</v>
      </c>
      <c r="F39" s="57" t="s">
        <v>197</v>
      </c>
      <c r="G39" s="109" t="s">
        <v>173</v>
      </c>
      <c r="H39" s="16">
        <v>1</v>
      </c>
      <c r="S39" s="108"/>
      <c r="T39" s="108"/>
      <c r="U39" s="6"/>
    </row>
    <row r="40" spans="1:21" ht="14.25">
      <c r="A40" s="81">
        <f aca="true" t="shared" si="0" ref="A40:D50">+A$39</f>
        <v>6150795</v>
      </c>
      <c r="B40" s="81" t="str">
        <f t="shared" si="0"/>
        <v>Chagne</v>
      </c>
      <c r="C40" s="81" t="str">
        <f t="shared" si="0"/>
        <v>Guillestre</v>
      </c>
      <c r="D40" s="111">
        <f t="shared" si="0"/>
        <v>39126</v>
      </c>
      <c r="E40" s="81">
        <f aca="true" t="shared" si="1" ref="E40:E50">+I$23</f>
        <v>945</v>
      </c>
      <c r="F40" s="57" t="s">
        <v>198</v>
      </c>
      <c r="G40" s="109" t="s">
        <v>174</v>
      </c>
      <c r="H40" s="16"/>
      <c r="S40" s="108"/>
      <c r="T40" s="108"/>
      <c r="U40" s="6"/>
    </row>
    <row r="41" spans="1:21" ht="14.25">
      <c r="A41" s="81">
        <f t="shared" si="0"/>
        <v>6150795</v>
      </c>
      <c r="B41" s="81" t="str">
        <f t="shared" si="0"/>
        <v>Chagne</v>
      </c>
      <c r="C41" s="81" t="str">
        <f t="shared" si="0"/>
        <v>Guillestre</v>
      </c>
      <c r="D41" s="111">
        <f t="shared" si="0"/>
        <v>39126</v>
      </c>
      <c r="E41" s="81">
        <f t="shared" si="1"/>
        <v>945</v>
      </c>
      <c r="F41" s="57" t="s">
        <v>199</v>
      </c>
      <c r="G41" s="109" t="s">
        <v>176</v>
      </c>
      <c r="H41" s="16">
        <v>1</v>
      </c>
      <c r="S41" s="108"/>
      <c r="T41" s="108"/>
      <c r="U41" s="6"/>
    </row>
    <row r="42" spans="1:21" ht="14.25">
      <c r="A42" s="81">
        <f t="shared" si="0"/>
        <v>6150795</v>
      </c>
      <c r="B42" s="81" t="str">
        <f t="shared" si="0"/>
        <v>Chagne</v>
      </c>
      <c r="C42" s="81" t="str">
        <f t="shared" si="0"/>
        <v>Guillestre</v>
      </c>
      <c r="D42" s="111">
        <f t="shared" si="0"/>
        <v>39126</v>
      </c>
      <c r="E42" s="81">
        <f t="shared" si="1"/>
        <v>945</v>
      </c>
      <c r="F42" s="57" t="s">
        <v>200</v>
      </c>
      <c r="G42" s="109" t="s">
        <v>177</v>
      </c>
      <c r="H42" s="16">
        <v>1</v>
      </c>
      <c r="S42" s="108"/>
      <c r="T42" s="108"/>
      <c r="U42" s="6"/>
    </row>
    <row r="43" spans="1:21" ht="14.25">
      <c r="A43" s="81">
        <f t="shared" si="0"/>
        <v>6150795</v>
      </c>
      <c r="B43" s="81" t="str">
        <f t="shared" si="0"/>
        <v>Chagne</v>
      </c>
      <c r="C43" s="81" t="str">
        <f t="shared" si="0"/>
        <v>Guillestre</v>
      </c>
      <c r="D43" s="111">
        <f t="shared" si="0"/>
        <v>39126</v>
      </c>
      <c r="E43" s="81">
        <f t="shared" si="1"/>
        <v>945</v>
      </c>
      <c r="F43" s="57" t="s">
        <v>201</v>
      </c>
      <c r="G43" s="109" t="s">
        <v>178</v>
      </c>
      <c r="H43" s="16">
        <v>32</v>
      </c>
      <c r="P43" s="5"/>
      <c r="Q43" s="5"/>
      <c r="R43" s="5"/>
      <c r="S43" s="5"/>
      <c r="T43" s="5"/>
      <c r="U43" s="6"/>
    </row>
    <row r="44" spans="1:21" ht="14.25">
      <c r="A44" s="81">
        <f t="shared" si="0"/>
        <v>6150795</v>
      </c>
      <c r="B44" s="81" t="str">
        <f t="shared" si="0"/>
        <v>Chagne</v>
      </c>
      <c r="C44" s="81" t="str">
        <f t="shared" si="0"/>
        <v>Guillestre</v>
      </c>
      <c r="D44" s="111">
        <f t="shared" si="0"/>
        <v>39126</v>
      </c>
      <c r="E44" s="81">
        <f t="shared" si="1"/>
        <v>945</v>
      </c>
      <c r="F44" s="57" t="s">
        <v>202</v>
      </c>
      <c r="G44" s="109" t="s">
        <v>180</v>
      </c>
      <c r="H44" s="16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0"/>
        <v>6150795</v>
      </c>
      <c r="B45" s="81" t="str">
        <f t="shared" si="0"/>
        <v>Chagne</v>
      </c>
      <c r="C45" s="81" t="str">
        <f t="shared" si="0"/>
        <v>Guillestre</v>
      </c>
      <c r="D45" s="111">
        <f t="shared" si="0"/>
        <v>39126</v>
      </c>
      <c r="E45" s="81">
        <f t="shared" si="1"/>
        <v>945</v>
      </c>
      <c r="F45" s="57" t="s">
        <v>203</v>
      </c>
      <c r="G45" s="109" t="s">
        <v>181</v>
      </c>
      <c r="H45" s="16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0"/>
        <v>6150795</v>
      </c>
      <c r="B46" s="81" t="str">
        <f t="shared" si="0"/>
        <v>Chagne</v>
      </c>
      <c r="C46" s="81" t="str">
        <f t="shared" si="0"/>
        <v>Guillestre</v>
      </c>
      <c r="D46" s="111">
        <f t="shared" si="0"/>
        <v>39126</v>
      </c>
      <c r="E46" s="81">
        <f t="shared" si="1"/>
        <v>945</v>
      </c>
      <c r="F46" s="57" t="s">
        <v>204</v>
      </c>
      <c r="G46" s="109" t="s">
        <v>182</v>
      </c>
      <c r="H46" s="16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0"/>
        <v>6150795</v>
      </c>
      <c r="B47" s="81" t="str">
        <f t="shared" si="0"/>
        <v>Chagne</v>
      </c>
      <c r="C47" s="81" t="str">
        <f t="shared" si="0"/>
        <v>Guillestre</v>
      </c>
      <c r="D47" s="111">
        <f t="shared" si="0"/>
        <v>39126</v>
      </c>
      <c r="E47" s="81">
        <f t="shared" si="1"/>
        <v>945</v>
      </c>
      <c r="F47" s="57" t="s">
        <v>205</v>
      </c>
      <c r="G47" s="109" t="s">
        <v>183</v>
      </c>
      <c r="H47" s="16"/>
    </row>
    <row r="48" spans="1:20" s="5" customFormat="1" ht="14.25">
      <c r="A48" s="81">
        <f t="shared" si="0"/>
        <v>6150795</v>
      </c>
      <c r="B48" s="81" t="str">
        <f t="shared" si="0"/>
        <v>Chagne</v>
      </c>
      <c r="C48" s="81" t="str">
        <f t="shared" si="0"/>
        <v>Guillestre</v>
      </c>
      <c r="D48" s="111">
        <f t="shared" si="0"/>
        <v>39126</v>
      </c>
      <c r="E48" s="81">
        <f t="shared" si="1"/>
        <v>945</v>
      </c>
      <c r="F48" s="57" t="s">
        <v>206</v>
      </c>
      <c r="G48" s="109" t="s">
        <v>184</v>
      </c>
      <c r="H48" s="16">
        <v>2</v>
      </c>
      <c r="P48" s="27"/>
      <c r="Q48" s="27"/>
      <c r="R48" s="27"/>
      <c r="S48" s="108"/>
      <c r="T48" s="108"/>
    </row>
    <row r="49" spans="1:20" s="5" customFormat="1" ht="14.25">
      <c r="A49" s="81">
        <f t="shared" si="0"/>
        <v>6150795</v>
      </c>
      <c r="B49" s="81" t="str">
        <f t="shared" si="0"/>
        <v>Chagne</v>
      </c>
      <c r="C49" s="81" t="str">
        <f t="shared" si="0"/>
        <v>Guillestre</v>
      </c>
      <c r="D49" s="111">
        <f t="shared" si="0"/>
        <v>39126</v>
      </c>
      <c r="E49" s="81">
        <f t="shared" si="1"/>
        <v>945</v>
      </c>
      <c r="F49" s="57" t="s">
        <v>207</v>
      </c>
      <c r="G49" s="109" t="s">
        <v>185</v>
      </c>
      <c r="H49" s="16">
        <v>30</v>
      </c>
      <c r="N49" s="27"/>
      <c r="O49" s="27"/>
      <c r="P49" s="27"/>
      <c r="Q49" s="27"/>
      <c r="R49" s="27"/>
      <c r="S49" s="108"/>
      <c r="T49" s="108"/>
    </row>
    <row r="50" spans="1:20" s="5" customFormat="1" ht="14.25">
      <c r="A50" s="81">
        <f t="shared" si="0"/>
        <v>6150795</v>
      </c>
      <c r="B50" s="81" t="str">
        <f t="shared" si="0"/>
        <v>Chagne</v>
      </c>
      <c r="C50" s="81" t="str">
        <f t="shared" si="0"/>
        <v>Guillestre</v>
      </c>
      <c r="D50" s="111">
        <f t="shared" si="0"/>
        <v>39126</v>
      </c>
      <c r="E50" s="81">
        <f t="shared" si="1"/>
        <v>945</v>
      </c>
      <c r="F50" s="57" t="s">
        <v>208</v>
      </c>
      <c r="G50" s="109" t="s">
        <v>186</v>
      </c>
      <c r="H50" s="16"/>
      <c r="N50" s="27"/>
      <c r="O50" s="27"/>
      <c r="P50" s="27"/>
      <c r="Q50" s="27"/>
      <c r="R50" s="27"/>
      <c r="S50" s="108"/>
      <c r="T50" s="108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12">
        <f>SUM(H39:H50)/100</f>
        <v>1</v>
      </c>
      <c r="N51" s="27"/>
      <c r="O51" s="27"/>
      <c r="P51" s="27"/>
      <c r="Q51" s="27"/>
      <c r="R51" s="27"/>
      <c r="S51" s="27"/>
      <c r="T51" s="108"/>
      <c r="U51" s="108"/>
      <c r="V51" s="6"/>
    </row>
    <row r="52" spans="1:21" ht="16.5" thickBot="1">
      <c r="A52" s="170" t="s">
        <v>67</v>
      </c>
      <c r="B52" s="184"/>
      <c r="C52" s="184"/>
      <c r="D52" s="184"/>
      <c r="E52" s="171"/>
      <c r="F52" s="38"/>
      <c r="G52" s="59"/>
      <c r="T52" s="108"/>
      <c r="U52" s="108"/>
    </row>
    <row r="53" spans="7:21" ht="12.75">
      <c r="G53" s="60"/>
      <c r="T53" s="108"/>
      <c r="U53" s="108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8"/>
      <c r="U54" s="108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8"/>
      <c r="U55" s="108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8"/>
      <c r="U56" s="108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8"/>
      <c r="U57" s="108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8"/>
      <c r="U58" s="108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8"/>
      <c r="U59" s="108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8"/>
      <c r="U61" s="108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8"/>
      <c r="U62" s="108"/>
    </row>
    <row r="63" spans="5:22" ht="12.75">
      <c r="E63" s="69"/>
      <c r="F63" s="27"/>
      <c r="H63" s="39"/>
      <c r="T63" s="108"/>
      <c r="U63" s="108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8"/>
      <c r="U64" s="108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8"/>
      <c r="U65" s="108"/>
    </row>
    <row r="66" spans="1:21" ht="14.25">
      <c r="A66" s="54">
        <f>A39</f>
        <v>6150795</v>
      </c>
      <c r="B66" s="72">
        <f>D39</f>
        <v>39126</v>
      </c>
      <c r="C66" s="73" t="s">
        <v>88</v>
      </c>
      <c r="D66" s="74" t="s">
        <v>173</v>
      </c>
      <c r="E66" s="74" t="s">
        <v>11</v>
      </c>
      <c r="F66" s="75" t="s">
        <v>107</v>
      </c>
      <c r="G66" s="110">
        <v>10</v>
      </c>
      <c r="H66" s="110"/>
      <c r="I66" s="110"/>
      <c r="J66" s="110"/>
      <c r="K66" s="110"/>
      <c r="T66" s="108"/>
      <c r="U66" s="108"/>
    </row>
    <row r="67" spans="1:21" ht="14.25">
      <c r="A67" s="82">
        <f aca="true" t="shared" si="2" ref="A67:B77">+A$66</f>
        <v>6150795</v>
      </c>
      <c r="B67" s="113">
        <f t="shared" si="2"/>
        <v>39126</v>
      </c>
      <c r="C67" s="73" t="s">
        <v>89</v>
      </c>
      <c r="D67" s="74" t="s">
        <v>176</v>
      </c>
      <c r="E67" s="74" t="s">
        <v>12</v>
      </c>
      <c r="F67" s="75" t="s">
        <v>107</v>
      </c>
      <c r="G67" s="110">
        <v>20</v>
      </c>
      <c r="H67" s="110"/>
      <c r="I67" s="110"/>
      <c r="J67" s="110"/>
      <c r="K67" s="110"/>
      <c r="T67" s="108"/>
      <c r="U67" s="108"/>
    </row>
    <row r="68" spans="1:21" ht="14.25">
      <c r="A68" s="82">
        <f t="shared" si="2"/>
        <v>6150795</v>
      </c>
      <c r="B68" s="113">
        <f t="shared" si="2"/>
        <v>39126</v>
      </c>
      <c r="C68" s="73" t="s">
        <v>90</v>
      </c>
      <c r="D68" s="74" t="s">
        <v>177</v>
      </c>
      <c r="E68" s="74" t="s">
        <v>12</v>
      </c>
      <c r="F68" s="75" t="s">
        <v>107</v>
      </c>
      <c r="G68" s="110">
        <v>10</v>
      </c>
      <c r="H68" s="110"/>
      <c r="I68" s="110"/>
      <c r="J68" s="110"/>
      <c r="K68" s="110"/>
      <c r="T68" s="108"/>
      <c r="U68" s="108"/>
    </row>
    <row r="69" spans="1:21" ht="14.25">
      <c r="A69" s="82">
        <f t="shared" si="2"/>
        <v>6150795</v>
      </c>
      <c r="B69" s="113">
        <f t="shared" si="2"/>
        <v>39126</v>
      </c>
      <c r="C69" s="73" t="s">
        <v>91</v>
      </c>
      <c r="D69" s="74" t="s">
        <v>178</v>
      </c>
      <c r="E69" s="74" t="s">
        <v>10</v>
      </c>
      <c r="F69" s="75" t="s">
        <v>26</v>
      </c>
      <c r="G69" s="110">
        <v>30</v>
      </c>
      <c r="H69" s="110"/>
      <c r="I69" s="110"/>
      <c r="J69" s="110"/>
      <c r="K69" s="110"/>
      <c r="T69" s="108"/>
      <c r="U69" s="108"/>
    </row>
    <row r="70" spans="1:21" ht="14.25">
      <c r="A70" s="82">
        <f t="shared" si="2"/>
        <v>6150795</v>
      </c>
      <c r="B70" s="113">
        <f t="shared" si="2"/>
        <v>39126</v>
      </c>
      <c r="C70" s="73" t="s">
        <v>92</v>
      </c>
      <c r="D70" s="74" t="s">
        <v>178</v>
      </c>
      <c r="E70" s="74" t="s">
        <v>11</v>
      </c>
      <c r="F70" s="75" t="s">
        <v>23</v>
      </c>
      <c r="G70" s="110">
        <v>20</v>
      </c>
      <c r="H70" s="110"/>
      <c r="I70" s="110"/>
      <c r="J70" s="110"/>
      <c r="K70" s="110"/>
      <c r="T70" s="108"/>
      <c r="U70" s="108"/>
    </row>
    <row r="71" spans="1:21" ht="14.25">
      <c r="A71" s="82">
        <f t="shared" si="2"/>
        <v>6150795</v>
      </c>
      <c r="B71" s="113">
        <f t="shared" si="2"/>
        <v>39126</v>
      </c>
      <c r="C71" s="73" t="s">
        <v>93</v>
      </c>
      <c r="D71" s="74" t="s">
        <v>178</v>
      </c>
      <c r="E71" s="74" t="s">
        <v>12</v>
      </c>
      <c r="F71" s="75" t="s">
        <v>26</v>
      </c>
      <c r="G71" s="110">
        <v>10</v>
      </c>
      <c r="H71" s="110"/>
      <c r="I71" s="110"/>
      <c r="J71" s="110"/>
      <c r="K71" s="110"/>
      <c r="T71" s="108"/>
      <c r="U71" s="108"/>
    </row>
    <row r="72" spans="1:21" ht="14.25">
      <c r="A72" s="82">
        <f t="shared" si="2"/>
        <v>6150795</v>
      </c>
      <c r="B72" s="113">
        <f t="shared" si="2"/>
        <v>39126</v>
      </c>
      <c r="C72" s="73" t="s">
        <v>94</v>
      </c>
      <c r="D72" s="74" t="s">
        <v>180</v>
      </c>
      <c r="E72" s="74" t="s">
        <v>10</v>
      </c>
      <c r="F72" s="75" t="s">
        <v>23</v>
      </c>
      <c r="G72" s="110">
        <v>25</v>
      </c>
      <c r="H72" s="110"/>
      <c r="I72" s="110"/>
      <c r="J72" s="110"/>
      <c r="K72" s="110"/>
      <c r="T72" s="108"/>
      <c r="U72" s="108"/>
    </row>
    <row r="73" spans="1:21" ht="14.25">
      <c r="A73" s="82">
        <f t="shared" si="2"/>
        <v>6150795</v>
      </c>
      <c r="B73" s="113">
        <f t="shared" si="2"/>
        <v>39126</v>
      </c>
      <c r="C73" s="73" t="s">
        <v>95</v>
      </c>
      <c r="D73" s="74" t="s">
        <v>180</v>
      </c>
      <c r="E73" s="74" t="s">
        <v>11</v>
      </c>
      <c r="F73" s="75" t="s">
        <v>26</v>
      </c>
      <c r="G73" s="110">
        <v>20</v>
      </c>
      <c r="H73" s="110"/>
      <c r="I73" s="110"/>
      <c r="J73" s="110"/>
      <c r="K73" s="110"/>
      <c r="T73" s="108"/>
      <c r="U73" s="108"/>
    </row>
    <row r="74" spans="1:21" ht="14.25">
      <c r="A74" s="82">
        <f t="shared" si="2"/>
        <v>6150795</v>
      </c>
      <c r="B74" s="113">
        <f t="shared" si="2"/>
        <v>39126</v>
      </c>
      <c r="C74" s="73" t="s">
        <v>96</v>
      </c>
      <c r="D74" s="74" t="s">
        <v>181</v>
      </c>
      <c r="E74" s="74" t="s">
        <v>11</v>
      </c>
      <c r="F74" s="75" t="s">
        <v>23</v>
      </c>
      <c r="G74" s="110">
        <v>10</v>
      </c>
      <c r="H74" s="110"/>
      <c r="I74" s="110"/>
      <c r="J74" s="110"/>
      <c r="K74" s="110"/>
      <c r="T74" s="108"/>
      <c r="U74" s="108"/>
    </row>
    <row r="75" spans="1:21" ht="14.25">
      <c r="A75" s="82">
        <f t="shared" si="2"/>
        <v>6150795</v>
      </c>
      <c r="B75" s="113">
        <f t="shared" si="2"/>
        <v>39126</v>
      </c>
      <c r="C75" s="73" t="s">
        <v>97</v>
      </c>
      <c r="D75" s="74" t="s">
        <v>184</v>
      </c>
      <c r="E75" s="74" t="s">
        <v>12</v>
      </c>
      <c r="F75" s="75" t="s">
        <v>107</v>
      </c>
      <c r="G75" s="110">
        <v>30</v>
      </c>
      <c r="H75" s="110"/>
      <c r="I75" s="110"/>
      <c r="J75" s="110"/>
      <c r="K75" s="110"/>
      <c r="T75" s="108"/>
      <c r="U75" s="108"/>
    </row>
    <row r="76" spans="1:21" ht="14.25">
      <c r="A76" s="82">
        <f t="shared" si="2"/>
        <v>6150795</v>
      </c>
      <c r="B76" s="113">
        <f t="shared" si="2"/>
        <v>39126</v>
      </c>
      <c r="C76" s="73" t="s">
        <v>98</v>
      </c>
      <c r="D76" s="74" t="s">
        <v>185</v>
      </c>
      <c r="E76" s="74" t="s">
        <v>10</v>
      </c>
      <c r="F76" s="75" t="s">
        <v>23</v>
      </c>
      <c r="G76" s="110">
        <v>25</v>
      </c>
      <c r="H76" s="110"/>
      <c r="I76" s="110"/>
      <c r="J76" s="110"/>
      <c r="K76" s="110"/>
      <c r="T76" s="108"/>
      <c r="U76" s="108"/>
    </row>
    <row r="77" spans="1:21" ht="14.25">
      <c r="A77" s="82">
        <f t="shared" si="2"/>
        <v>6150795</v>
      </c>
      <c r="B77" s="113">
        <f t="shared" si="2"/>
        <v>39126</v>
      </c>
      <c r="C77" s="73" t="s">
        <v>99</v>
      </c>
      <c r="D77" s="74" t="s">
        <v>185</v>
      </c>
      <c r="E77" s="74" t="s">
        <v>11</v>
      </c>
      <c r="F77" s="75" t="s">
        <v>26</v>
      </c>
      <c r="G77" s="110">
        <v>20</v>
      </c>
      <c r="H77" s="110"/>
      <c r="I77" s="110"/>
      <c r="J77" s="110"/>
      <c r="K77" s="110"/>
      <c r="T77" s="108"/>
      <c r="U77" s="108"/>
    </row>
    <row r="78" spans="1:21" ht="16.5" thickBot="1">
      <c r="A78" s="1"/>
      <c r="T78" s="108"/>
      <c r="U78" s="108"/>
    </row>
    <row r="79" spans="1:21" ht="16.5" thickBot="1">
      <c r="A79" s="170" t="s">
        <v>100</v>
      </c>
      <c r="B79" s="171"/>
      <c r="C79" s="1"/>
      <c r="D79" s="1"/>
      <c r="E79" s="1"/>
      <c r="F79" s="1"/>
      <c r="G79" s="5"/>
      <c r="H79" s="5"/>
      <c r="I79" s="5"/>
      <c r="T79" s="108"/>
      <c r="U79" s="10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8"/>
      <c r="U80" s="108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8"/>
      <c r="U81" s="108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8"/>
      <c r="U82" s="108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8"/>
      <c r="U83" s="108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8"/>
      <c r="U84" s="108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8"/>
      <c r="U85" s="108"/>
    </row>
    <row r="86" spans="1:21" ht="12.75" customHeight="1">
      <c r="A86" s="6"/>
      <c r="B86" s="6"/>
      <c r="C86" s="70" t="s">
        <v>86</v>
      </c>
      <c r="D86" s="10" t="s">
        <v>4</v>
      </c>
      <c r="E86" s="182" t="s">
        <v>106</v>
      </c>
      <c r="F86" s="182"/>
      <c r="G86" s="182"/>
      <c r="H86" s="183" t="s">
        <v>140</v>
      </c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08"/>
      <c r="U86" s="108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8"/>
      <c r="U87" s="108"/>
    </row>
    <row r="88" spans="1:21" ht="14.25">
      <c r="A88" s="54">
        <f>A66</f>
        <v>6150795</v>
      </c>
      <c r="B88" s="72">
        <f>B66</f>
        <v>39126</v>
      </c>
      <c r="C88" s="96" t="s">
        <v>144</v>
      </c>
      <c r="D88" s="97">
        <v>69</v>
      </c>
      <c r="E88" s="98">
        <v>288</v>
      </c>
      <c r="F88" s="98">
        <v>812</v>
      </c>
      <c r="G88" s="98">
        <v>119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08"/>
      <c r="U88" s="108"/>
    </row>
    <row r="89" spans="1:21" ht="14.25">
      <c r="A89" s="82">
        <f aca="true" t="shared" si="3" ref="A89:B108">+A$88</f>
        <v>6150795</v>
      </c>
      <c r="B89" s="113">
        <f t="shared" si="3"/>
        <v>39126</v>
      </c>
      <c r="C89" s="96" t="s">
        <v>145</v>
      </c>
      <c r="D89" s="97">
        <v>26</v>
      </c>
      <c r="E89" s="98">
        <v>12</v>
      </c>
      <c r="F89" s="98">
        <v>2</v>
      </c>
      <c r="G89" s="98">
        <v>1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08"/>
      <c r="U89" s="108"/>
    </row>
    <row r="90" spans="1:21" ht="14.25">
      <c r="A90" s="82">
        <f t="shared" si="3"/>
        <v>6150795</v>
      </c>
      <c r="B90" s="113">
        <f t="shared" si="3"/>
        <v>39126</v>
      </c>
      <c r="C90" s="96" t="s">
        <v>146</v>
      </c>
      <c r="D90" s="97">
        <v>46</v>
      </c>
      <c r="E90" s="98">
        <v>1</v>
      </c>
      <c r="F90" s="98"/>
      <c r="G90" s="98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08"/>
      <c r="U90" s="108"/>
    </row>
    <row r="91" spans="1:21" ht="14.25">
      <c r="A91" s="82">
        <f t="shared" si="3"/>
        <v>6150795</v>
      </c>
      <c r="B91" s="113">
        <f t="shared" si="3"/>
        <v>39126</v>
      </c>
      <c r="C91" s="96" t="s">
        <v>147</v>
      </c>
      <c r="D91" s="97">
        <v>140</v>
      </c>
      <c r="E91" s="99">
        <v>3</v>
      </c>
      <c r="F91" s="98"/>
      <c r="G91" s="98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08"/>
      <c r="U91" s="108"/>
    </row>
    <row r="92" spans="1:21" ht="14.25">
      <c r="A92" s="82">
        <f t="shared" si="3"/>
        <v>6150795</v>
      </c>
      <c r="B92" s="113">
        <f t="shared" si="3"/>
        <v>39126</v>
      </c>
      <c r="C92" s="96" t="s">
        <v>148</v>
      </c>
      <c r="D92" s="97">
        <v>150</v>
      </c>
      <c r="E92" s="98"/>
      <c r="F92" s="98">
        <v>3</v>
      </c>
      <c r="G92" s="98">
        <v>3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08"/>
      <c r="U92" s="108"/>
    </row>
    <row r="93" spans="1:21" ht="14.25">
      <c r="A93" s="82">
        <f t="shared" si="3"/>
        <v>6150795</v>
      </c>
      <c r="B93" s="113">
        <f t="shared" si="3"/>
        <v>39126</v>
      </c>
      <c r="C93" s="96" t="s">
        <v>149</v>
      </c>
      <c r="D93" s="97">
        <v>212</v>
      </c>
      <c r="E93" s="99">
        <v>6</v>
      </c>
      <c r="F93" s="99">
        <v>1</v>
      </c>
      <c r="G93" s="98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08"/>
      <c r="U93" s="108"/>
    </row>
    <row r="94" spans="1:21" ht="14.25">
      <c r="A94" s="82">
        <f t="shared" si="3"/>
        <v>6150795</v>
      </c>
      <c r="B94" s="113">
        <f t="shared" si="3"/>
        <v>39126</v>
      </c>
      <c r="C94" s="96" t="s">
        <v>150</v>
      </c>
      <c r="D94" s="97">
        <v>3163</v>
      </c>
      <c r="E94" s="99">
        <v>79</v>
      </c>
      <c r="F94" s="99">
        <v>11</v>
      </c>
      <c r="G94" s="98">
        <v>5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08"/>
      <c r="U94" s="108"/>
    </row>
    <row r="95" spans="1:21" ht="14.25">
      <c r="A95" s="82">
        <f t="shared" si="3"/>
        <v>6150795</v>
      </c>
      <c r="B95" s="113">
        <f t="shared" si="3"/>
        <v>39126</v>
      </c>
      <c r="C95" s="96" t="s">
        <v>151</v>
      </c>
      <c r="D95" s="97">
        <v>183</v>
      </c>
      <c r="E95" s="99">
        <v>1</v>
      </c>
      <c r="F95" s="99">
        <v>2</v>
      </c>
      <c r="G95" s="98">
        <v>8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08"/>
      <c r="U95" s="108"/>
    </row>
    <row r="96" spans="1:21" ht="14.25">
      <c r="A96" s="82">
        <f t="shared" si="3"/>
        <v>6150795</v>
      </c>
      <c r="B96" s="113">
        <f t="shared" si="3"/>
        <v>39126</v>
      </c>
      <c r="C96" s="96" t="s">
        <v>152</v>
      </c>
      <c r="D96" s="97">
        <v>364</v>
      </c>
      <c r="E96" s="99">
        <v>69</v>
      </c>
      <c r="F96" s="99">
        <v>532</v>
      </c>
      <c r="G96" s="99">
        <v>323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08"/>
      <c r="U96" s="108"/>
    </row>
    <row r="97" spans="1:21" ht="14.25">
      <c r="A97" s="82">
        <f t="shared" si="3"/>
        <v>6150795</v>
      </c>
      <c r="B97" s="113">
        <f t="shared" si="3"/>
        <v>39126</v>
      </c>
      <c r="C97" s="96" t="s">
        <v>153</v>
      </c>
      <c r="D97" s="97">
        <v>421</v>
      </c>
      <c r="E97" s="98"/>
      <c r="F97" s="99">
        <v>2</v>
      </c>
      <c r="G97" s="98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08"/>
      <c r="U97" s="108"/>
    </row>
    <row r="98" spans="1:21" ht="14.25">
      <c r="A98" s="82">
        <f t="shared" si="3"/>
        <v>6150795</v>
      </c>
      <c r="B98" s="113">
        <f t="shared" si="3"/>
        <v>39126</v>
      </c>
      <c r="C98" s="96" t="s">
        <v>154</v>
      </c>
      <c r="D98" s="97">
        <v>400</v>
      </c>
      <c r="E98" s="99">
        <v>1</v>
      </c>
      <c r="F98" s="99">
        <v>2</v>
      </c>
      <c r="G98" s="99">
        <v>3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08"/>
      <c r="U98" s="108"/>
    </row>
    <row r="99" spans="1:21" ht="14.25">
      <c r="A99" s="82">
        <f t="shared" si="3"/>
        <v>6150795</v>
      </c>
      <c r="B99" s="113">
        <f t="shared" si="3"/>
        <v>39126</v>
      </c>
      <c r="C99" s="96" t="s">
        <v>155</v>
      </c>
      <c r="D99" s="97">
        <v>404</v>
      </c>
      <c r="E99" s="98"/>
      <c r="F99" s="99">
        <v>1</v>
      </c>
      <c r="G99" s="98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08"/>
      <c r="U99" s="108"/>
    </row>
    <row r="100" spans="1:21" ht="14.25">
      <c r="A100" s="82">
        <f t="shared" si="3"/>
        <v>6150795</v>
      </c>
      <c r="B100" s="113">
        <f t="shared" si="3"/>
        <v>39126</v>
      </c>
      <c r="C100" s="95" t="s">
        <v>156</v>
      </c>
      <c r="D100" s="97">
        <v>838</v>
      </c>
      <c r="E100" s="99">
        <v>1</v>
      </c>
      <c r="F100" s="98"/>
      <c r="G100" s="99">
        <v>1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08"/>
      <c r="U100" s="108"/>
    </row>
    <row r="101" spans="1:21" ht="14.25">
      <c r="A101" s="82">
        <f t="shared" si="3"/>
        <v>6150795</v>
      </c>
      <c r="B101" s="113">
        <f t="shared" si="3"/>
        <v>39126</v>
      </c>
      <c r="C101" s="96" t="s">
        <v>157</v>
      </c>
      <c r="D101" s="97">
        <v>807</v>
      </c>
      <c r="E101" s="99">
        <v>299</v>
      </c>
      <c r="F101" s="99">
        <v>986</v>
      </c>
      <c r="G101" s="99">
        <v>102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08"/>
      <c r="U101" s="108"/>
    </row>
    <row r="102" spans="1:21" ht="14.25">
      <c r="A102" s="82">
        <f t="shared" si="3"/>
        <v>6150795</v>
      </c>
      <c r="B102" s="113">
        <f t="shared" si="3"/>
        <v>39126</v>
      </c>
      <c r="C102" s="96" t="s">
        <v>158</v>
      </c>
      <c r="D102" s="97">
        <v>831</v>
      </c>
      <c r="E102" s="99">
        <v>2</v>
      </c>
      <c r="F102" s="98"/>
      <c r="G102" s="99">
        <v>2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08"/>
      <c r="U102" s="108"/>
    </row>
    <row r="103" spans="1:21" ht="14.25">
      <c r="A103" s="82">
        <f t="shared" si="3"/>
        <v>6150795</v>
      </c>
      <c r="B103" s="113">
        <f t="shared" si="3"/>
        <v>39126</v>
      </c>
      <c r="C103" s="96" t="s">
        <v>159</v>
      </c>
      <c r="D103" s="97">
        <v>757</v>
      </c>
      <c r="E103" s="99">
        <v>21</v>
      </c>
      <c r="F103" s="99">
        <v>12</v>
      </c>
      <c r="G103" s="99">
        <v>7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08"/>
      <c r="U103" s="108"/>
    </row>
    <row r="104" spans="1:21" ht="14.25">
      <c r="A104" s="82">
        <f t="shared" si="3"/>
        <v>6150795</v>
      </c>
      <c r="B104" s="113">
        <f t="shared" si="3"/>
        <v>39126</v>
      </c>
      <c r="C104" s="96" t="s">
        <v>160</v>
      </c>
      <c r="D104" s="97">
        <v>783</v>
      </c>
      <c r="E104" s="99">
        <v>115</v>
      </c>
      <c r="F104" s="99">
        <v>6</v>
      </c>
      <c r="G104" s="99">
        <v>3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08"/>
      <c r="U104" s="108"/>
    </row>
    <row r="105" spans="1:21" ht="14.25">
      <c r="A105" s="82">
        <f t="shared" si="3"/>
        <v>6150795</v>
      </c>
      <c r="B105" s="113">
        <f t="shared" si="3"/>
        <v>39126</v>
      </c>
      <c r="C105" s="96" t="s">
        <v>161</v>
      </c>
      <c r="D105" s="97">
        <v>801</v>
      </c>
      <c r="E105" s="99">
        <v>115</v>
      </c>
      <c r="F105" s="99">
        <v>160</v>
      </c>
      <c r="G105" s="99">
        <v>170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08"/>
      <c r="U105" s="108"/>
    </row>
    <row r="106" spans="1:21" ht="14.25">
      <c r="A106" s="82">
        <f t="shared" si="3"/>
        <v>6150795</v>
      </c>
      <c r="B106" s="113">
        <f t="shared" si="3"/>
        <v>39126</v>
      </c>
      <c r="C106" s="96" t="s">
        <v>162</v>
      </c>
      <c r="D106" s="100">
        <v>1001</v>
      </c>
      <c r="E106" s="99">
        <v>2</v>
      </c>
      <c r="F106" s="98"/>
      <c r="G106" s="98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08"/>
      <c r="U106" s="108"/>
    </row>
    <row r="107" spans="1:21" ht="14.25">
      <c r="A107" s="82">
        <f t="shared" si="3"/>
        <v>6150795</v>
      </c>
      <c r="B107" s="113">
        <f t="shared" si="3"/>
        <v>39126</v>
      </c>
      <c r="C107" s="96" t="s">
        <v>163</v>
      </c>
      <c r="D107" s="97">
        <v>1061</v>
      </c>
      <c r="E107" s="99">
        <v>5</v>
      </c>
      <c r="F107" s="99">
        <v>1</v>
      </c>
      <c r="G107" s="99">
        <v>5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08"/>
      <c r="U107" s="108"/>
    </row>
    <row r="108" spans="1:21" ht="14.25">
      <c r="A108" s="82">
        <f t="shared" si="3"/>
        <v>6150795</v>
      </c>
      <c r="B108" s="113">
        <f t="shared" si="3"/>
        <v>39126</v>
      </c>
      <c r="C108" s="96" t="s">
        <v>164</v>
      </c>
      <c r="D108" s="97">
        <v>933</v>
      </c>
      <c r="E108" s="99">
        <v>18</v>
      </c>
      <c r="F108" s="99">
        <v>1</v>
      </c>
      <c r="G108" s="98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08"/>
      <c r="U108" s="108"/>
    </row>
    <row r="109" spans="1:21" ht="14.25">
      <c r="A109" s="82">
        <f aca="true" t="shared" si="4" ref="A109:B128">+A$88</f>
        <v>6150795</v>
      </c>
      <c r="B109" s="113">
        <f t="shared" si="4"/>
        <v>39126</v>
      </c>
      <c r="C109" s="95" t="s">
        <v>165</v>
      </c>
      <c r="D109" s="97">
        <v>1089</v>
      </c>
      <c r="E109" s="98" t="s">
        <v>170</v>
      </c>
      <c r="F109" s="98" t="s">
        <v>170</v>
      </c>
      <c r="G109" s="98" t="s">
        <v>170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08"/>
      <c r="U109" s="108"/>
    </row>
    <row r="110" spans="1:21" ht="14.25">
      <c r="A110" s="82">
        <f t="shared" si="4"/>
        <v>6150795</v>
      </c>
      <c r="B110" s="113">
        <f t="shared" si="4"/>
        <v>39126</v>
      </c>
      <c r="C110" s="96" t="s">
        <v>166</v>
      </c>
      <c r="D110" s="97">
        <v>906</v>
      </c>
      <c r="E110" s="98"/>
      <c r="F110" s="98" t="s">
        <v>170</v>
      </c>
      <c r="G110" s="98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08"/>
      <c r="U110" s="108"/>
    </row>
    <row r="111" spans="1:21" ht="14.25">
      <c r="A111" s="82">
        <f t="shared" si="4"/>
        <v>6150795</v>
      </c>
      <c r="B111" s="113">
        <f t="shared" si="4"/>
        <v>39126</v>
      </c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08"/>
      <c r="U111" s="108"/>
    </row>
    <row r="112" spans="1:21" ht="14.25">
      <c r="A112" s="82">
        <f t="shared" si="4"/>
        <v>6150795</v>
      </c>
      <c r="B112" s="113">
        <f t="shared" si="4"/>
        <v>39126</v>
      </c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08"/>
      <c r="U112" s="108"/>
    </row>
    <row r="113" spans="1:21" ht="14.25">
      <c r="A113" s="82">
        <f t="shared" si="4"/>
        <v>6150795</v>
      </c>
      <c r="B113" s="113">
        <f t="shared" si="4"/>
        <v>39126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08"/>
      <c r="U113" s="108"/>
    </row>
    <row r="114" spans="1:21" ht="14.25">
      <c r="A114" s="82">
        <f t="shared" si="4"/>
        <v>6150795</v>
      </c>
      <c r="B114" s="113">
        <f t="shared" si="4"/>
        <v>39126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08"/>
      <c r="U114" s="108"/>
    </row>
    <row r="115" spans="1:21" ht="14.25">
      <c r="A115" s="82">
        <f t="shared" si="4"/>
        <v>6150795</v>
      </c>
      <c r="B115" s="113">
        <f t="shared" si="4"/>
        <v>39126</v>
      </c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08"/>
      <c r="U115" s="108"/>
    </row>
    <row r="116" spans="1:21" ht="14.25">
      <c r="A116" s="82">
        <f t="shared" si="4"/>
        <v>6150795</v>
      </c>
      <c r="B116" s="113">
        <f t="shared" si="4"/>
        <v>39126</v>
      </c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08"/>
      <c r="U116" s="108"/>
    </row>
    <row r="117" spans="1:21" ht="14.25">
      <c r="A117" s="82">
        <f t="shared" si="4"/>
        <v>6150795</v>
      </c>
      <c r="B117" s="113">
        <f t="shared" si="4"/>
        <v>39126</v>
      </c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08"/>
      <c r="U117" s="108"/>
    </row>
    <row r="118" spans="1:21" ht="14.25">
      <c r="A118" s="82">
        <f t="shared" si="4"/>
        <v>6150795</v>
      </c>
      <c r="B118" s="113">
        <f t="shared" si="4"/>
        <v>39126</v>
      </c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08"/>
      <c r="U118" s="108"/>
    </row>
    <row r="119" spans="1:21" ht="14.25">
      <c r="A119" s="82">
        <f t="shared" si="4"/>
        <v>6150795</v>
      </c>
      <c r="B119" s="113">
        <f t="shared" si="4"/>
        <v>39126</v>
      </c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08"/>
      <c r="U119" s="108"/>
    </row>
    <row r="120" spans="1:21" ht="14.25">
      <c r="A120" s="82">
        <f t="shared" si="4"/>
        <v>6150795</v>
      </c>
      <c r="B120" s="113">
        <f t="shared" si="4"/>
        <v>39126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08"/>
      <c r="U120" s="108"/>
    </row>
    <row r="121" spans="1:21" ht="14.25">
      <c r="A121" s="82">
        <f t="shared" si="4"/>
        <v>6150795</v>
      </c>
      <c r="B121" s="113">
        <f t="shared" si="4"/>
        <v>39126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08"/>
      <c r="U121" s="108"/>
    </row>
    <row r="122" spans="1:21" ht="14.25">
      <c r="A122" s="82">
        <f t="shared" si="4"/>
        <v>6150795</v>
      </c>
      <c r="B122" s="113">
        <f t="shared" si="4"/>
        <v>39126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08"/>
      <c r="U122" s="108"/>
    </row>
    <row r="123" spans="1:21" ht="14.25">
      <c r="A123" s="82">
        <f t="shared" si="4"/>
        <v>6150795</v>
      </c>
      <c r="B123" s="113">
        <f t="shared" si="4"/>
        <v>39126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08"/>
      <c r="U123" s="108"/>
    </row>
    <row r="124" spans="1:21" ht="14.25">
      <c r="A124" s="82">
        <f t="shared" si="4"/>
        <v>6150795</v>
      </c>
      <c r="B124" s="113">
        <f t="shared" si="4"/>
        <v>39126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08"/>
      <c r="U124" s="108"/>
    </row>
    <row r="125" spans="1:21" ht="14.25">
      <c r="A125" s="82">
        <f t="shared" si="4"/>
        <v>6150795</v>
      </c>
      <c r="B125" s="113">
        <f t="shared" si="4"/>
        <v>39126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08"/>
      <c r="U125" s="108"/>
    </row>
    <row r="126" spans="1:21" ht="14.25">
      <c r="A126" s="82">
        <f t="shared" si="4"/>
        <v>6150795</v>
      </c>
      <c r="B126" s="113">
        <f t="shared" si="4"/>
        <v>39126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08"/>
      <c r="U126" s="108"/>
    </row>
    <row r="127" spans="1:21" ht="14.25">
      <c r="A127" s="82">
        <f t="shared" si="4"/>
        <v>6150795</v>
      </c>
      <c r="B127" s="113">
        <f t="shared" si="4"/>
        <v>39126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08"/>
      <c r="U127" s="108"/>
    </row>
    <row r="128" spans="1:21" ht="14.25">
      <c r="A128" s="82">
        <f t="shared" si="4"/>
        <v>6150795</v>
      </c>
      <c r="B128" s="113">
        <f t="shared" si="4"/>
        <v>39126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08"/>
      <c r="U128" s="108"/>
    </row>
    <row r="129" spans="1:21" ht="14.25">
      <c r="A129" s="82">
        <f aca="true" t="shared" si="5" ref="A129:B148">+A$88</f>
        <v>6150795</v>
      </c>
      <c r="B129" s="113">
        <f t="shared" si="5"/>
        <v>39126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08"/>
      <c r="U129" s="108"/>
    </row>
    <row r="130" spans="1:21" ht="14.25">
      <c r="A130" s="82">
        <f t="shared" si="5"/>
        <v>6150795</v>
      </c>
      <c r="B130" s="113">
        <f t="shared" si="5"/>
        <v>39126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08"/>
      <c r="U130" s="108"/>
    </row>
    <row r="131" spans="1:21" ht="14.25">
      <c r="A131" s="82">
        <f t="shared" si="5"/>
        <v>6150795</v>
      </c>
      <c r="B131" s="113">
        <f t="shared" si="5"/>
        <v>39126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08"/>
      <c r="U131" s="108"/>
    </row>
    <row r="132" spans="1:21" ht="14.25">
      <c r="A132" s="82">
        <f t="shared" si="5"/>
        <v>6150795</v>
      </c>
      <c r="B132" s="113">
        <f t="shared" si="5"/>
        <v>39126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08"/>
      <c r="U132" s="108"/>
    </row>
    <row r="133" spans="1:21" ht="14.25">
      <c r="A133" s="82">
        <f t="shared" si="5"/>
        <v>6150795</v>
      </c>
      <c r="B133" s="113">
        <f t="shared" si="5"/>
        <v>39126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08"/>
      <c r="U133" s="108"/>
    </row>
    <row r="134" spans="1:21" ht="14.25">
      <c r="A134" s="82">
        <f t="shared" si="5"/>
        <v>6150795</v>
      </c>
      <c r="B134" s="113">
        <f t="shared" si="5"/>
        <v>39126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08"/>
      <c r="U134" s="108"/>
    </row>
    <row r="135" spans="1:21" ht="14.25">
      <c r="A135" s="82">
        <f t="shared" si="5"/>
        <v>6150795</v>
      </c>
      <c r="B135" s="113">
        <f t="shared" si="5"/>
        <v>39126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08"/>
      <c r="U135" s="108"/>
    </row>
    <row r="136" spans="1:21" ht="14.25">
      <c r="A136" s="82">
        <f t="shared" si="5"/>
        <v>6150795</v>
      </c>
      <c r="B136" s="113">
        <f t="shared" si="5"/>
        <v>39126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08"/>
      <c r="U136" s="108"/>
    </row>
    <row r="137" spans="1:21" ht="14.25">
      <c r="A137" s="82">
        <f t="shared" si="5"/>
        <v>6150795</v>
      </c>
      <c r="B137" s="113">
        <f t="shared" si="5"/>
        <v>39126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08"/>
      <c r="U137" s="108"/>
    </row>
    <row r="138" spans="1:21" ht="14.25">
      <c r="A138" s="82">
        <f t="shared" si="5"/>
        <v>6150795</v>
      </c>
      <c r="B138" s="113">
        <f t="shared" si="5"/>
        <v>39126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08"/>
      <c r="U138" s="108"/>
    </row>
    <row r="139" spans="1:21" ht="14.25">
      <c r="A139" s="82">
        <f t="shared" si="5"/>
        <v>6150795</v>
      </c>
      <c r="B139" s="113">
        <f t="shared" si="5"/>
        <v>39126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08"/>
      <c r="U139" s="108"/>
    </row>
    <row r="140" spans="1:21" ht="14.25">
      <c r="A140" s="82">
        <f t="shared" si="5"/>
        <v>6150795</v>
      </c>
      <c r="B140" s="113">
        <f t="shared" si="5"/>
        <v>39126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08"/>
      <c r="U140" s="108"/>
    </row>
    <row r="141" spans="1:21" ht="14.25">
      <c r="A141" s="82">
        <f t="shared" si="5"/>
        <v>6150795</v>
      </c>
      <c r="B141" s="113">
        <f t="shared" si="5"/>
        <v>39126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08"/>
      <c r="U141" s="108"/>
    </row>
    <row r="142" spans="1:21" ht="14.25">
      <c r="A142" s="82">
        <f t="shared" si="5"/>
        <v>6150795</v>
      </c>
      <c r="B142" s="113">
        <f t="shared" si="5"/>
        <v>39126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08"/>
      <c r="U142" s="108"/>
    </row>
    <row r="143" spans="1:21" ht="14.25">
      <c r="A143" s="82">
        <f t="shared" si="5"/>
        <v>6150795</v>
      </c>
      <c r="B143" s="113">
        <f t="shared" si="5"/>
        <v>39126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08"/>
      <c r="U143" s="108"/>
    </row>
    <row r="144" spans="1:21" ht="14.25">
      <c r="A144" s="82">
        <f t="shared" si="5"/>
        <v>6150795</v>
      </c>
      <c r="B144" s="113">
        <f t="shared" si="5"/>
        <v>39126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08"/>
      <c r="U144" s="108"/>
    </row>
    <row r="145" spans="1:21" ht="14.25">
      <c r="A145" s="82">
        <f t="shared" si="5"/>
        <v>6150795</v>
      </c>
      <c r="B145" s="113">
        <f t="shared" si="5"/>
        <v>39126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08"/>
      <c r="U145" s="108"/>
    </row>
    <row r="146" spans="1:21" ht="14.25">
      <c r="A146" s="82">
        <f t="shared" si="5"/>
        <v>6150795</v>
      </c>
      <c r="B146" s="113">
        <f t="shared" si="5"/>
        <v>39126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08"/>
      <c r="U146" s="108"/>
    </row>
    <row r="147" spans="1:21" ht="14.25">
      <c r="A147" s="82">
        <f t="shared" si="5"/>
        <v>6150795</v>
      </c>
      <c r="B147" s="113">
        <f t="shared" si="5"/>
        <v>39126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08"/>
      <c r="U147" s="108"/>
    </row>
    <row r="148" spans="1:21" ht="14.25">
      <c r="A148" s="82">
        <f t="shared" si="5"/>
        <v>6150795</v>
      </c>
      <c r="B148" s="113">
        <f t="shared" si="5"/>
        <v>39126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08"/>
      <c r="U148" s="108"/>
    </row>
    <row r="149" spans="1:21" ht="14.25">
      <c r="A149" s="82">
        <f aca="true" t="shared" si="6" ref="A149:B168">+A$88</f>
        <v>6150795</v>
      </c>
      <c r="B149" s="113">
        <f t="shared" si="6"/>
        <v>39126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08"/>
      <c r="U149" s="108"/>
    </row>
    <row r="150" spans="1:21" ht="14.25">
      <c r="A150" s="82">
        <f t="shared" si="6"/>
        <v>6150795</v>
      </c>
      <c r="B150" s="113">
        <f t="shared" si="6"/>
        <v>39126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08"/>
      <c r="U150" s="108"/>
    </row>
    <row r="151" spans="1:21" ht="14.25">
      <c r="A151" s="82">
        <f t="shared" si="6"/>
        <v>6150795</v>
      </c>
      <c r="B151" s="113">
        <f t="shared" si="6"/>
        <v>39126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08"/>
      <c r="U151" s="108"/>
    </row>
    <row r="152" spans="1:21" ht="14.25">
      <c r="A152" s="82">
        <f t="shared" si="6"/>
        <v>6150795</v>
      </c>
      <c r="B152" s="113">
        <f t="shared" si="6"/>
        <v>39126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08"/>
      <c r="U152" s="108"/>
    </row>
    <row r="153" spans="1:21" ht="14.25">
      <c r="A153" s="82">
        <f t="shared" si="6"/>
        <v>6150795</v>
      </c>
      <c r="B153" s="113">
        <f t="shared" si="6"/>
        <v>39126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08"/>
      <c r="U153" s="108"/>
    </row>
    <row r="154" spans="1:21" ht="14.25">
      <c r="A154" s="82">
        <f t="shared" si="6"/>
        <v>6150795</v>
      </c>
      <c r="B154" s="113">
        <f t="shared" si="6"/>
        <v>39126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08"/>
      <c r="U154" s="108"/>
    </row>
    <row r="155" spans="1:21" ht="14.25">
      <c r="A155" s="82">
        <f t="shared" si="6"/>
        <v>6150795</v>
      </c>
      <c r="B155" s="113">
        <f t="shared" si="6"/>
        <v>39126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08"/>
      <c r="U155" s="108"/>
    </row>
    <row r="156" spans="1:21" ht="14.25">
      <c r="A156" s="82">
        <f t="shared" si="6"/>
        <v>6150795</v>
      </c>
      <c r="B156" s="113">
        <f t="shared" si="6"/>
        <v>39126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08"/>
      <c r="U156" s="108"/>
    </row>
    <row r="157" spans="1:21" ht="14.25">
      <c r="A157" s="82">
        <f t="shared" si="6"/>
        <v>6150795</v>
      </c>
      <c r="B157" s="113">
        <f t="shared" si="6"/>
        <v>39126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08"/>
      <c r="U157" s="108"/>
    </row>
    <row r="158" spans="1:21" ht="14.25">
      <c r="A158" s="82">
        <f t="shared" si="6"/>
        <v>6150795</v>
      </c>
      <c r="B158" s="113">
        <f t="shared" si="6"/>
        <v>39126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08"/>
      <c r="U158" s="108"/>
    </row>
    <row r="159" spans="1:21" ht="14.25">
      <c r="A159" s="82">
        <f t="shared" si="6"/>
        <v>6150795</v>
      </c>
      <c r="B159" s="113">
        <f t="shared" si="6"/>
        <v>39126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08"/>
      <c r="U159" s="108"/>
    </row>
    <row r="160" spans="1:21" ht="14.25">
      <c r="A160" s="82">
        <f t="shared" si="6"/>
        <v>6150795</v>
      </c>
      <c r="B160" s="113">
        <f t="shared" si="6"/>
        <v>39126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08"/>
      <c r="U160" s="108"/>
    </row>
    <row r="161" spans="1:21" ht="14.25">
      <c r="A161" s="82">
        <f t="shared" si="6"/>
        <v>6150795</v>
      </c>
      <c r="B161" s="113">
        <f t="shared" si="6"/>
        <v>39126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08"/>
      <c r="U161" s="108"/>
    </row>
    <row r="162" spans="1:21" ht="14.25">
      <c r="A162" s="82">
        <f t="shared" si="6"/>
        <v>6150795</v>
      </c>
      <c r="B162" s="113">
        <f t="shared" si="6"/>
        <v>39126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08"/>
      <c r="U162" s="108"/>
    </row>
    <row r="163" spans="1:21" ht="14.25">
      <c r="A163" s="82">
        <f t="shared" si="6"/>
        <v>6150795</v>
      </c>
      <c r="B163" s="113">
        <f t="shared" si="6"/>
        <v>39126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08"/>
      <c r="U163" s="108"/>
    </row>
    <row r="164" spans="1:21" ht="14.25">
      <c r="A164" s="82">
        <f t="shared" si="6"/>
        <v>6150795</v>
      </c>
      <c r="B164" s="113">
        <f t="shared" si="6"/>
        <v>39126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08"/>
      <c r="U164" s="108"/>
    </row>
    <row r="165" spans="1:21" ht="14.25">
      <c r="A165" s="82">
        <f t="shared" si="6"/>
        <v>6150795</v>
      </c>
      <c r="B165" s="113">
        <f t="shared" si="6"/>
        <v>39126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08"/>
      <c r="U165" s="108"/>
    </row>
    <row r="166" spans="1:21" ht="14.25">
      <c r="A166" s="82">
        <f t="shared" si="6"/>
        <v>6150795</v>
      </c>
      <c r="B166" s="113">
        <f t="shared" si="6"/>
        <v>39126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08"/>
      <c r="U166" s="108"/>
    </row>
    <row r="167" spans="1:21" ht="14.25">
      <c r="A167" s="82">
        <f t="shared" si="6"/>
        <v>6150795</v>
      </c>
      <c r="B167" s="113">
        <f t="shared" si="6"/>
        <v>39126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08"/>
      <c r="U167" s="108"/>
    </row>
    <row r="168" spans="1:21" ht="14.25">
      <c r="A168" s="82">
        <f t="shared" si="6"/>
        <v>6150795</v>
      </c>
      <c r="B168" s="113">
        <f t="shared" si="6"/>
        <v>39126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08"/>
      <c r="U168" s="108"/>
    </row>
    <row r="169" spans="1:21" ht="14.25">
      <c r="A169" s="82">
        <f aca="true" t="shared" si="7" ref="A169:B188">+A$88</f>
        <v>6150795</v>
      </c>
      <c r="B169" s="113">
        <f t="shared" si="7"/>
        <v>39126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08"/>
      <c r="U169" s="108"/>
    </row>
    <row r="170" spans="1:21" ht="14.25">
      <c r="A170" s="82">
        <f t="shared" si="7"/>
        <v>6150795</v>
      </c>
      <c r="B170" s="113">
        <f t="shared" si="7"/>
        <v>39126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08"/>
      <c r="U170" s="108"/>
    </row>
    <row r="171" spans="1:21" ht="14.25">
      <c r="A171" s="82">
        <f t="shared" si="7"/>
        <v>6150795</v>
      </c>
      <c r="B171" s="113">
        <f t="shared" si="7"/>
        <v>39126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08"/>
      <c r="U171" s="108"/>
    </row>
    <row r="172" spans="1:21" ht="14.25">
      <c r="A172" s="82">
        <f t="shared" si="7"/>
        <v>6150795</v>
      </c>
      <c r="B172" s="113">
        <f t="shared" si="7"/>
        <v>39126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08"/>
      <c r="U172" s="108"/>
    </row>
    <row r="173" spans="1:21" ht="14.25">
      <c r="A173" s="82">
        <f t="shared" si="7"/>
        <v>6150795</v>
      </c>
      <c r="B173" s="113">
        <f t="shared" si="7"/>
        <v>39126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08"/>
      <c r="U173" s="108"/>
    </row>
    <row r="174" spans="1:21" ht="14.25">
      <c r="A174" s="82">
        <f t="shared" si="7"/>
        <v>6150795</v>
      </c>
      <c r="B174" s="113">
        <f t="shared" si="7"/>
        <v>39126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08"/>
      <c r="U174" s="108"/>
    </row>
    <row r="175" spans="1:21" ht="14.25">
      <c r="A175" s="82">
        <f t="shared" si="7"/>
        <v>6150795</v>
      </c>
      <c r="B175" s="113">
        <f t="shared" si="7"/>
        <v>39126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08"/>
      <c r="U175" s="108"/>
    </row>
    <row r="176" spans="1:21" ht="14.25">
      <c r="A176" s="82">
        <f t="shared" si="7"/>
        <v>6150795</v>
      </c>
      <c r="B176" s="113">
        <f t="shared" si="7"/>
        <v>39126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08"/>
      <c r="U176" s="108"/>
    </row>
    <row r="177" spans="1:21" ht="14.25">
      <c r="A177" s="82">
        <f t="shared" si="7"/>
        <v>6150795</v>
      </c>
      <c r="B177" s="113">
        <f t="shared" si="7"/>
        <v>39126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08"/>
      <c r="U177" s="108"/>
    </row>
    <row r="178" spans="1:21" ht="14.25">
      <c r="A178" s="82">
        <f t="shared" si="7"/>
        <v>6150795</v>
      </c>
      <c r="B178" s="113">
        <f t="shared" si="7"/>
        <v>39126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08"/>
      <c r="U178" s="108"/>
    </row>
    <row r="179" spans="1:21" ht="14.25">
      <c r="A179" s="82">
        <f t="shared" si="7"/>
        <v>6150795</v>
      </c>
      <c r="B179" s="113">
        <f t="shared" si="7"/>
        <v>39126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08"/>
      <c r="U179" s="108"/>
    </row>
    <row r="180" spans="1:21" ht="14.25">
      <c r="A180" s="82">
        <f t="shared" si="7"/>
        <v>6150795</v>
      </c>
      <c r="B180" s="113">
        <f t="shared" si="7"/>
        <v>39126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08"/>
      <c r="U180" s="108"/>
    </row>
    <row r="181" spans="1:21" ht="14.25">
      <c r="A181" s="82">
        <f t="shared" si="7"/>
        <v>6150795</v>
      </c>
      <c r="B181" s="113">
        <f t="shared" si="7"/>
        <v>39126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08"/>
      <c r="U181" s="108"/>
    </row>
    <row r="182" spans="1:21" ht="14.25">
      <c r="A182" s="82">
        <f t="shared" si="7"/>
        <v>6150795</v>
      </c>
      <c r="B182" s="113">
        <f t="shared" si="7"/>
        <v>39126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08"/>
      <c r="U182" s="108"/>
    </row>
    <row r="183" spans="1:21" ht="14.25">
      <c r="A183" s="82">
        <f t="shared" si="7"/>
        <v>6150795</v>
      </c>
      <c r="B183" s="113">
        <f t="shared" si="7"/>
        <v>39126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08"/>
      <c r="U183" s="108"/>
    </row>
    <row r="184" spans="1:21" ht="14.25">
      <c r="A184" s="82">
        <f t="shared" si="7"/>
        <v>6150795</v>
      </c>
      <c r="B184" s="113">
        <f t="shared" si="7"/>
        <v>39126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08"/>
      <c r="U184" s="108"/>
    </row>
    <row r="185" spans="1:21" ht="14.25">
      <c r="A185" s="82">
        <f t="shared" si="7"/>
        <v>6150795</v>
      </c>
      <c r="B185" s="113">
        <f t="shared" si="7"/>
        <v>39126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08"/>
      <c r="U185" s="108"/>
    </row>
    <row r="186" spans="1:21" ht="14.25">
      <c r="A186" s="82">
        <f t="shared" si="7"/>
        <v>6150795</v>
      </c>
      <c r="B186" s="113">
        <f t="shared" si="7"/>
        <v>39126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08"/>
      <c r="U186" s="108"/>
    </row>
    <row r="187" spans="1:21" ht="14.25">
      <c r="A187" s="82">
        <f t="shared" si="7"/>
        <v>6150795</v>
      </c>
      <c r="B187" s="113">
        <f t="shared" si="7"/>
        <v>39126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08"/>
      <c r="U187" s="108"/>
    </row>
    <row r="188" spans="1:21" ht="14.25">
      <c r="A188" s="82">
        <f t="shared" si="7"/>
        <v>6150795</v>
      </c>
      <c r="B188" s="113">
        <f t="shared" si="7"/>
        <v>39126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08"/>
      <c r="U188" s="108"/>
    </row>
    <row r="189" spans="1:21" ht="14.25">
      <c r="A189" s="82">
        <f aca="true" t="shared" si="8" ref="A189:B208">+A$88</f>
        <v>6150795</v>
      </c>
      <c r="B189" s="113">
        <f t="shared" si="8"/>
        <v>39126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08"/>
      <c r="U189" s="108"/>
    </row>
    <row r="190" spans="1:21" ht="14.25">
      <c r="A190" s="82">
        <f t="shared" si="8"/>
        <v>6150795</v>
      </c>
      <c r="B190" s="113">
        <f t="shared" si="8"/>
        <v>39126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08"/>
      <c r="U190" s="108"/>
    </row>
    <row r="191" spans="1:21" ht="14.25">
      <c r="A191" s="82">
        <f t="shared" si="8"/>
        <v>6150795</v>
      </c>
      <c r="B191" s="113">
        <f t="shared" si="8"/>
        <v>39126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08"/>
      <c r="U191" s="108"/>
    </row>
    <row r="192" spans="1:21" ht="14.25">
      <c r="A192" s="82">
        <f t="shared" si="8"/>
        <v>6150795</v>
      </c>
      <c r="B192" s="113">
        <f t="shared" si="8"/>
        <v>39126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08"/>
      <c r="U192" s="108"/>
    </row>
    <row r="193" spans="1:21" ht="14.25">
      <c r="A193" s="82">
        <f t="shared" si="8"/>
        <v>6150795</v>
      </c>
      <c r="B193" s="113">
        <f t="shared" si="8"/>
        <v>39126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08"/>
      <c r="U193" s="108"/>
    </row>
    <row r="194" spans="1:21" ht="14.25">
      <c r="A194" s="82">
        <f t="shared" si="8"/>
        <v>6150795</v>
      </c>
      <c r="B194" s="113">
        <f t="shared" si="8"/>
        <v>39126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08"/>
      <c r="U194" s="108"/>
    </row>
    <row r="195" spans="1:21" ht="14.25">
      <c r="A195" s="82">
        <f t="shared" si="8"/>
        <v>6150795</v>
      </c>
      <c r="B195" s="113">
        <f t="shared" si="8"/>
        <v>39126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08"/>
      <c r="U195" s="108"/>
    </row>
    <row r="196" spans="1:21" ht="14.25">
      <c r="A196" s="82">
        <f t="shared" si="8"/>
        <v>6150795</v>
      </c>
      <c r="B196" s="113">
        <f t="shared" si="8"/>
        <v>39126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08"/>
      <c r="U196" s="108"/>
    </row>
    <row r="197" spans="1:21" ht="14.25">
      <c r="A197" s="82">
        <f t="shared" si="8"/>
        <v>6150795</v>
      </c>
      <c r="B197" s="113">
        <f t="shared" si="8"/>
        <v>39126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08"/>
      <c r="U197" s="108"/>
    </row>
    <row r="198" spans="1:21" ht="14.25">
      <c r="A198" s="82">
        <f t="shared" si="8"/>
        <v>6150795</v>
      </c>
      <c r="B198" s="113">
        <f t="shared" si="8"/>
        <v>39126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08"/>
      <c r="U198" s="108"/>
    </row>
    <row r="199" spans="1:21" ht="14.25">
      <c r="A199" s="82">
        <f t="shared" si="8"/>
        <v>6150795</v>
      </c>
      <c r="B199" s="113">
        <f t="shared" si="8"/>
        <v>39126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08"/>
      <c r="U199" s="108"/>
    </row>
    <row r="200" spans="1:21" ht="14.25">
      <c r="A200" s="82">
        <f t="shared" si="8"/>
        <v>6150795</v>
      </c>
      <c r="B200" s="113">
        <f t="shared" si="8"/>
        <v>39126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08"/>
      <c r="U200" s="108"/>
    </row>
    <row r="201" spans="1:21" ht="14.25">
      <c r="A201" s="82">
        <f t="shared" si="8"/>
        <v>6150795</v>
      </c>
      <c r="B201" s="113">
        <f t="shared" si="8"/>
        <v>39126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08"/>
      <c r="U201" s="108"/>
    </row>
    <row r="202" spans="1:21" ht="14.25">
      <c r="A202" s="82">
        <f t="shared" si="8"/>
        <v>6150795</v>
      </c>
      <c r="B202" s="113">
        <f t="shared" si="8"/>
        <v>39126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08"/>
      <c r="U202" s="108"/>
    </row>
    <row r="203" spans="1:21" ht="14.25">
      <c r="A203" s="82">
        <f t="shared" si="8"/>
        <v>6150795</v>
      </c>
      <c r="B203" s="113">
        <f t="shared" si="8"/>
        <v>39126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08"/>
      <c r="U203" s="108"/>
    </row>
    <row r="204" spans="1:21" ht="14.25">
      <c r="A204" s="82">
        <f t="shared" si="8"/>
        <v>6150795</v>
      </c>
      <c r="B204" s="113">
        <f t="shared" si="8"/>
        <v>39126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08"/>
      <c r="U204" s="108"/>
    </row>
    <row r="205" spans="1:21" ht="14.25">
      <c r="A205" s="82">
        <f t="shared" si="8"/>
        <v>6150795</v>
      </c>
      <c r="B205" s="113">
        <f t="shared" si="8"/>
        <v>39126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08"/>
      <c r="U205" s="108"/>
    </row>
    <row r="206" spans="1:21" ht="14.25">
      <c r="A206" s="82">
        <f t="shared" si="8"/>
        <v>6150795</v>
      </c>
      <c r="B206" s="113">
        <f t="shared" si="8"/>
        <v>39126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08"/>
      <c r="U206" s="108"/>
    </row>
    <row r="207" spans="1:21" ht="14.25">
      <c r="A207" s="82">
        <f t="shared" si="8"/>
        <v>6150795</v>
      </c>
      <c r="B207" s="113">
        <f t="shared" si="8"/>
        <v>39126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08"/>
      <c r="U207" s="108"/>
    </row>
    <row r="208" spans="1:21" ht="14.25">
      <c r="A208" s="82">
        <f t="shared" si="8"/>
        <v>6150795</v>
      </c>
      <c r="B208" s="113">
        <f t="shared" si="8"/>
        <v>39126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08"/>
      <c r="U208" s="108"/>
    </row>
    <row r="209" spans="1:21" ht="14.25">
      <c r="A209" s="82">
        <f aca="true" t="shared" si="9" ref="A209:B228">+A$88</f>
        <v>6150795</v>
      </c>
      <c r="B209" s="113">
        <f t="shared" si="9"/>
        <v>39126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08"/>
      <c r="U209" s="108"/>
    </row>
    <row r="210" spans="1:21" ht="14.25">
      <c r="A210" s="82">
        <f t="shared" si="9"/>
        <v>6150795</v>
      </c>
      <c r="B210" s="113">
        <f t="shared" si="9"/>
        <v>39126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08"/>
      <c r="U210" s="108"/>
    </row>
    <row r="211" spans="1:21" ht="14.25">
      <c r="A211" s="82">
        <f t="shared" si="9"/>
        <v>6150795</v>
      </c>
      <c r="B211" s="113">
        <f t="shared" si="9"/>
        <v>39126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08"/>
      <c r="U211" s="108"/>
    </row>
    <row r="212" spans="1:21" ht="14.25">
      <c r="A212" s="82">
        <f t="shared" si="9"/>
        <v>6150795</v>
      </c>
      <c r="B212" s="113">
        <f t="shared" si="9"/>
        <v>39126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08"/>
      <c r="U212" s="108"/>
    </row>
    <row r="213" spans="1:21" ht="14.25">
      <c r="A213" s="82">
        <f t="shared" si="9"/>
        <v>6150795</v>
      </c>
      <c r="B213" s="113">
        <f t="shared" si="9"/>
        <v>39126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08"/>
      <c r="U213" s="108"/>
    </row>
    <row r="214" spans="1:21" ht="14.25">
      <c r="A214" s="82">
        <f t="shared" si="9"/>
        <v>6150795</v>
      </c>
      <c r="B214" s="113">
        <f t="shared" si="9"/>
        <v>39126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08"/>
      <c r="U214" s="108"/>
    </row>
    <row r="215" spans="1:21" ht="14.25">
      <c r="A215" s="82">
        <f t="shared" si="9"/>
        <v>6150795</v>
      </c>
      <c r="B215" s="113">
        <f t="shared" si="9"/>
        <v>39126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08"/>
      <c r="U215" s="108"/>
    </row>
    <row r="216" spans="1:21" ht="14.25">
      <c r="A216" s="82">
        <f t="shared" si="9"/>
        <v>6150795</v>
      </c>
      <c r="B216" s="113">
        <f t="shared" si="9"/>
        <v>39126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08"/>
      <c r="U216" s="108"/>
    </row>
    <row r="217" spans="1:21" ht="14.25">
      <c r="A217" s="82">
        <f t="shared" si="9"/>
        <v>6150795</v>
      </c>
      <c r="B217" s="113">
        <f t="shared" si="9"/>
        <v>39126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08"/>
      <c r="U217" s="108"/>
    </row>
    <row r="218" spans="1:21" ht="14.25">
      <c r="A218" s="82">
        <f t="shared" si="9"/>
        <v>6150795</v>
      </c>
      <c r="B218" s="113">
        <f t="shared" si="9"/>
        <v>39126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08"/>
      <c r="U218" s="108"/>
    </row>
    <row r="219" spans="1:21" ht="14.25">
      <c r="A219" s="82">
        <f t="shared" si="9"/>
        <v>6150795</v>
      </c>
      <c r="B219" s="113">
        <f t="shared" si="9"/>
        <v>39126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08"/>
      <c r="U219" s="108"/>
    </row>
    <row r="220" spans="1:21" ht="14.25">
      <c r="A220" s="82">
        <f t="shared" si="9"/>
        <v>6150795</v>
      </c>
      <c r="B220" s="113">
        <f t="shared" si="9"/>
        <v>39126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08"/>
      <c r="U220" s="108"/>
    </row>
    <row r="221" spans="1:21" ht="14.25">
      <c r="A221" s="82">
        <f t="shared" si="9"/>
        <v>6150795</v>
      </c>
      <c r="B221" s="113">
        <f t="shared" si="9"/>
        <v>39126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08"/>
      <c r="U221" s="108"/>
    </row>
    <row r="222" spans="1:21" ht="14.25">
      <c r="A222" s="82">
        <f t="shared" si="9"/>
        <v>6150795</v>
      </c>
      <c r="B222" s="113">
        <f t="shared" si="9"/>
        <v>39126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08"/>
      <c r="U222" s="108"/>
    </row>
    <row r="223" spans="1:21" ht="14.25">
      <c r="A223" s="82">
        <f t="shared" si="9"/>
        <v>6150795</v>
      </c>
      <c r="B223" s="113">
        <f t="shared" si="9"/>
        <v>39126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08"/>
      <c r="U223" s="108"/>
    </row>
    <row r="224" spans="1:21" ht="14.25">
      <c r="A224" s="82">
        <f t="shared" si="9"/>
        <v>6150795</v>
      </c>
      <c r="B224" s="113">
        <f t="shared" si="9"/>
        <v>39126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08"/>
      <c r="U224" s="108"/>
    </row>
    <row r="225" spans="1:21" ht="14.25">
      <c r="A225" s="82">
        <f t="shared" si="9"/>
        <v>6150795</v>
      </c>
      <c r="B225" s="113">
        <f t="shared" si="9"/>
        <v>39126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08"/>
      <c r="U225" s="108"/>
    </row>
    <row r="226" spans="1:21" ht="14.25">
      <c r="A226" s="82">
        <f t="shared" si="9"/>
        <v>6150795</v>
      </c>
      <c r="B226" s="113">
        <f t="shared" si="9"/>
        <v>39126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08"/>
      <c r="U226" s="108"/>
    </row>
    <row r="227" spans="1:21" ht="14.25">
      <c r="A227" s="82">
        <f t="shared" si="9"/>
        <v>6150795</v>
      </c>
      <c r="B227" s="113">
        <f t="shared" si="9"/>
        <v>39126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08"/>
      <c r="U227" s="108"/>
    </row>
    <row r="228" spans="1:21" ht="14.25">
      <c r="A228" s="82">
        <f t="shared" si="9"/>
        <v>6150795</v>
      </c>
      <c r="B228" s="113">
        <f t="shared" si="9"/>
        <v>39126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08"/>
      <c r="U228" s="108"/>
    </row>
    <row r="229" spans="1:21" ht="14.25">
      <c r="A229" s="82">
        <f aca="true" t="shared" si="10" ref="A229:B243">+A$88</f>
        <v>6150795</v>
      </c>
      <c r="B229" s="113">
        <f t="shared" si="10"/>
        <v>39126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08"/>
      <c r="U229" s="108"/>
    </row>
    <row r="230" spans="1:21" ht="14.25">
      <c r="A230" s="82">
        <f t="shared" si="10"/>
        <v>6150795</v>
      </c>
      <c r="B230" s="113">
        <f t="shared" si="10"/>
        <v>39126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08"/>
      <c r="U230" s="108"/>
    </row>
    <row r="231" spans="1:21" ht="14.25">
      <c r="A231" s="82">
        <f t="shared" si="10"/>
        <v>6150795</v>
      </c>
      <c r="B231" s="113">
        <f t="shared" si="10"/>
        <v>39126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08"/>
      <c r="U231" s="108"/>
    </row>
    <row r="232" spans="1:21" ht="14.25">
      <c r="A232" s="82">
        <f t="shared" si="10"/>
        <v>6150795</v>
      </c>
      <c r="B232" s="113">
        <f t="shared" si="10"/>
        <v>39126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08"/>
      <c r="U232" s="108"/>
    </row>
    <row r="233" spans="1:21" ht="14.25">
      <c r="A233" s="82">
        <f t="shared" si="10"/>
        <v>6150795</v>
      </c>
      <c r="B233" s="113">
        <f t="shared" si="10"/>
        <v>39126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08"/>
      <c r="U233" s="108"/>
    </row>
    <row r="234" spans="1:21" ht="14.25">
      <c r="A234" s="82">
        <f t="shared" si="10"/>
        <v>6150795</v>
      </c>
      <c r="B234" s="113">
        <f t="shared" si="10"/>
        <v>39126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08"/>
      <c r="U234" s="108"/>
    </row>
    <row r="235" spans="1:21" ht="14.25">
      <c r="A235" s="82">
        <f t="shared" si="10"/>
        <v>6150795</v>
      </c>
      <c r="B235" s="113">
        <f t="shared" si="10"/>
        <v>39126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08"/>
      <c r="U235" s="108"/>
    </row>
    <row r="236" spans="1:21" ht="14.25">
      <c r="A236" s="82">
        <f t="shared" si="10"/>
        <v>6150795</v>
      </c>
      <c r="B236" s="113">
        <f t="shared" si="10"/>
        <v>39126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08"/>
      <c r="U236" s="108"/>
    </row>
    <row r="237" spans="1:21" ht="14.25">
      <c r="A237" s="82">
        <f t="shared" si="10"/>
        <v>6150795</v>
      </c>
      <c r="B237" s="113">
        <f t="shared" si="10"/>
        <v>39126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08"/>
      <c r="U237" s="108"/>
    </row>
    <row r="238" spans="1:21" ht="14.25">
      <c r="A238" s="82">
        <f t="shared" si="10"/>
        <v>6150795</v>
      </c>
      <c r="B238" s="113">
        <f t="shared" si="10"/>
        <v>39126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08"/>
      <c r="U238" s="108"/>
    </row>
    <row r="239" spans="1:21" ht="14.25">
      <c r="A239" s="82">
        <f t="shared" si="10"/>
        <v>6150795</v>
      </c>
      <c r="B239" s="113">
        <f t="shared" si="10"/>
        <v>39126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08"/>
      <c r="U239" s="108"/>
    </row>
    <row r="240" spans="1:21" ht="14.25">
      <c r="A240" s="82">
        <f t="shared" si="10"/>
        <v>6150795</v>
      </c>
      <c r="B240" s="113">
        <f t="shared" si="10"/>
        <v>39126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08"/>
      <c r="U240" s="108"/>
    </row>
    <row r="241" spans="1:21" ht="14.25">
      <c r="A241" s="82">
        <f t="shared" si="10"/>
        <v>6150795</v>
      </c>
      <c r="B241" s="113">
        <f t="shared" si="10"/>
        <v>39126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08"/>
      <c r="U241" s="108"/>
    </row>
    <row r="242" spans="1:21" ht="14.25">
      <c r="A242" s="82">
        <f t="shared" si="10"/>
        <v>6150795</v>
      </c>
      <c r="B242" s="113">
        <f t="shared" si="10"/>
        <v>39126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08"/>
      <c r="U242" s="108"/>
    </row>
    <row r="243" spans="1:21" ht="14.25">
      <c r="A243" s="82">
        <f t="shared" si="10"/>
        <v>6150795</v>
      </c>
      <c r="B243" s="113">
        <f t="shared" si="10"/>
        <v>39126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08"/>
      <c r="U243" s="108"/>
    </row>
    <row r="244" spans="3:21" ht="12.75">
      <c r="C244" s="90"/>
      <c r="D244" s="90"/>
      <c r="E244" s="90"/>
      <c r="F244" s="91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08"/>
      <c r="U244" s="108"/>
    </row>
    <row r="245" spans="3:21" ht="12.75">
      <c r="C245" s="90"/>
      <c r="D245" s="90"/>
      <c r="E245" s="90"/>
      <c r="F245" s="91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08"/>
      <c r="U245" s="108"/>
    </row>
    <row r="246" spans="3:21" ht="12.75">
      <c r="C246" s="90"/>
      <c r="D246" s="90"/>
      <c r="E246" s="90"/>
      <c r="F246" s="91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8"/>
      <c r="U246" s="108"/>
    </row>
    <row r="247" spans="3:21" ht="12.75">
      <c r="C247" s="90"/>
      <c r="D247" s="90"/>
      <c r="E247" s="90"/>
      <c r="F247" s="91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08"/>
      <c r="U247" s="108"/>
    </row>
    <row r="248" spans="3:21" ht="12.75">
      <c r="C248" s="90"/>
      <c r="D248" s="90"/>
      <c r="E248" s="90"/>
      <c r="F248" s="91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108"/>
      <c r="U248" s="108"/>
    </row>
    <row r="249" spans="3:21" ht="12.75">
      <c r="C249" s="90"/>
      <c r="D249" s="90"/>
      <c r="E249" s="90"/>
      <c r="F249" s="91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08"/>
      <c r="U249" s="108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08"/>
      <c r="U250" s="108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08"/>
      <c r="U251" s="108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08"/>
      <c r="U252" s="108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08"/>
      <c r="U253" s="108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08"/>
      <c r="U254" s="108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08"/>
      <c r="U255" s="108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08"/>
      <c r="U256" s="108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08"/>
      <c r="U257" s="108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08"/>
      <c r="U258" s="108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08"/>
      <c r="U259" s="108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08"/>
      <c r="U260" s="108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08"/>
      <c r="U261" s="108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08"/>
      <c r="U262" s="108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08"/>
      <c r="U263" s="108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08"/>
      <c r="U264" s="108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08"/>
      <c r="U265" s="108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08"/>
      <c r="U266" s="108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08"/>
      <c r="U267" s="108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08"/>
      <c r="U268" s="108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08"/>
      <c r="U269" s="108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08"/>
      <c r="U270" s="108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08"/>
      <c r="U271" s="108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08"/>
      <c r="U272" s="108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08"/>
      <c r="U273" s="108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08"/>
      <c r="U274" s="108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08"/>
      <c r="U275" s="108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08"/>
      <c r="U276" s="108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08"/>
      <c r="U277" s="108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08"/>
      <c r="U278" s="108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08"/>
      <c r="U279" s="108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08"/>
      <c r="U280" s="108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08"/>
      <c r="U281" s="108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08"/>
      <c r="U282" s="108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08"/>
      <c r="U283" s="108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08"/>
      <c r="U284" s="108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08"/>
      <c r="U285" s="108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08"/>
      <c r="U286" s="108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8"/>
      <c r="U287" s="108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08"/>
      <c r="U288" s="108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08"/>
      <c r="U289" s="108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08"/>
      <c r="U290" s="108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08"/>
      <c r="U291" s="108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08"/>
      <c r="U292" s="108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08"/>
      <c r="U293" s="108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08"/>
      <c r="U294" s="108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08"/>
      <c r="U295" s="108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08"/>
      <c r="U296" s="108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08"/>
      <c r="U297" s="108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08"/>
      <c r="U298" s="108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08"/>
      <c r="U299" s="108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08"/>
      <c r="U300" s="108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08"/>
      <c r="U301" s="108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08"/>
      <c r="U302" s="108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08"/>
      <c r="U303" s="108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08"/>
      <c r="U304" s="108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08"/>
      <c r="U305" s="108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08"/>
      <c r="U306" s="108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08"/>
      <c r="U307" s="108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08"/>
      <c r="U308" s="108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08"/>
      <c r="U309" s="108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08"/>
      <c r="U310" s="108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8"/>
      <c r="U311" s="108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08"/>
      <c r="U312" s="108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08"/>
      <c r="U313" s="108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08"/>
      <c r="U314" s="108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08"/>
      <c r="U315" s="108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08"/>
      <c r="U316" s="108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8"/>
      <c r="U317" s="108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08"/>
      <c r="U318" s="108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08"/>
      <c r="U319" s="108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08"/>
      <c r="U320" s="108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08"/>
      <c r="U321" s="108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08"/>
      <c r="U322" s="108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08"/>
      <c r="U323" s="108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08"/>
      <c r="U324" s="108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08"/>
      <c r="U325" s="108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08"/>
      <c r="U326" s="108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08"/>
      <c r="U327" s="108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08"/>
      <c r="U328" s="108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08"/>
      <c r="U329" s="108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08"/>
      <c r="U330" s="108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08"/>
      <c r="U331" s="108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08"/>
      <c r="U332" s="108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08"/>
      <c r="U333" s="108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08"/>
      <c r="U334" s="108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8"/>
      <c r="U335" s="108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08"/>
      <c r="U336" s="108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08"/>
      <c r="U337" s="108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type="whole" allowBlank="1" showErrorMessage="1" errorTitle="Recouvrement en % de 0 à 100" sqref="H39:H50">
      <formula1>0</formula1>
      <formula2>100</formula2>
    </dataValidation>
    <dataValidation errorStyle="information" type="list" allowBlank="1" showInputMessage="1" showErrorMessage="1" error="DIREN en charge de l'échantillonnage svp ?" sqref="A23">
      <formula1>$O$2:$O$27</formula1>
    </dataValidation>
    <dataValidation type="list" allowBlank="1" showErrorMessage="1" errorTitle="Altitude en mètres" sqref="J23">
      <formula1>$P$2:$P$8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E4" sqref="E4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14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1:9" ht="12.75">
      <c r="A1" t="s">
        <v>219</v>
      </c>
      <c r="H1" s="115" t="s">
        <v>209</v>
      </c>
      <c r="I1" s="116">
        <v>39237</v>
      </c>
    </row>
    <row r="2" spans="5:12" ht="13.5" thickBot="1">
      <c r="E2" s="117"/>
      <c r="F2" s="117"/>
      <c r="G2" s="118"/>
      <c r="H2" s="118"/>
      <c r="I2" s="118"/>
      <c r="J2" s="118"/>
      <c r="K2" s="118"/>
      <c r="L2" s="118"/>
    </row>
    <row r="3" spans="1:11" ht="13.5" thickBot="1">
      <c r="A3" s="119" t="s">
        <v>210</v>
      </c>
      <c r="B3" s="119" t="s">
        <v>211</v>
      </c>
      <c r="C3" s="119" t="s">
        <v>212</v>
      </c>
      <c r="D3" s="119" t="s">
        <v>6</v>
      </c>
      <c r="E3" s="120"/>
      <c r="F3" s="121"/>
      <c r="G3" s="121"/>
      <c r="H3" s="121"/>
      <c r="I3" s="121"/>
      <c r="J3" s="121"/>
      <c r="K3" s="121"/>
    </row>
    <row r="4" spans="1:11" ht="15.75" thickBot="1">
      <c r="A4" s="122">
        <v>39132</v>
      </c>
      <c r="B4" s="123">
        <v>6150795</v>
      </c>
      <c r="C4" s="123" t="s">
        <v>220</v>
      </c>
      <c r="D4" s="123" t="s">
        <v>168</v>
      </c>
      <c r="E4" s="124"/>
      <c r="F4" s="121"/>
      <c r="G4" s="121"/>
      <c r="H4" s="121"/>
      <c r="I4" s="121"/>
      <c r="J4" s="121"/>
      <c r="K4" s="121"/>
    </row>
    <row r="5" spans="1:16" ht="13.5" thickBot="1">
      <c r="A5" s="125"/>
      <c r="B5" s="125"/>
      <c r="C5" s="125"/>
      <c r="D5" s="125"/>
      <c r="E5" s="125"/>
      <c r="F5" s="125"/>
      <c r="G5" s="118"/>
      <c r="H5" s="118"/>
      <c r="I5" s="118"/>
      <c r="J5" s="118"/>
      <c r="K5" s="118"/>
      <c r="L5" s="118"/>
      <c r="P5" s="117"/>
    </row>
    <row r="6" spans="3:9" ht="13.5" thickBot="1">
      <c r="C6" s="126"/>
      <c r="D6" s="126"/>
      <c r="E6" s="127"/>
      <c r="F6" s="128" t="s">
        <v>19</v>
      </c>
      <c r="G6" s="129" t="s">
        <v>107</v>
      </c>
      <c r="H6" s="130" t="s">
        <v>23</v>
      </c>
      <c r="I6" s="131" t="s">
        <v>26</v>
      </c>
    </row>
    <row r="7" spans="2:9" ht="11.25" customHeight="1" thickBot="1">
      <c r="B7" s="187" t="s">
        <v>213</v>
      </c>
      <c r="C7" s="185" t="s">
        <v>214</v>
      </c>
      <c r="D7" s="132"/>
      <c r="E7" s="133"/>
      <c r="F7" s="133"/>
      <c r="G7" s="134"/>
      <c r="H7" s="134"/>
      <c r="I7" s="134"/>
    </row>
    <row r="8" spans="2:9" ht="12.75">
      <c r="B8" s="188"/>
      <c r="C8" s="186"/>
      <c r="D8" s="135" t="s">
        <v>215</v>
      </c>
      <c r="E8" s="136" t="s">
        <v>216</v>
      </c>
      <c r="F8" s="136" t="s">
        <v>217</v>
      </c>
      <c r="G8" s="137" t="s">
        <v>218</v>
      </c>
      <c r="H8" s="137" t="s">
        <v>218</v>
      </c>
      <c r="I8" s="137" t="s">
        <v>218</v>
      </c>
    </row>
    <row r="9" spans="2:9" ht="11.25" customHeight="1">
      <c r="B9" s="138"/>
      <c r="C9" s="139" t="s">
        <v>224</v>
      </c>
      <c r="D9" s="161" t="s">
        <v>223</v>
      </c>
      <c r="E9" s="162" t="s">
        <v>144</v>
      </c>
      <c r="F9" s="163">
        <v>69</v>
      </c>
      <c r="G9" s="164">
        <v>288</v>
      </c>
      <c r="H9" s="164">
        <v>812</v>
      </c>
      <c r="I9" s="165">
        <v>119</v>
      </c>
    </row>
    <row r="10" spans="2:9" ht="11.25" customHeight="1">
      <c r="B10" s="138"/>
      <c r="C10" s="139" t="s">
        <v>225</v>
      </c>
      <c r="D10" s="161" t="s">
        <v>223</v>
      </c>
      <c r="E10" s="162" t="s">
        <v>145</v>
      </c>
      <c r="F10" s="163">
        <v>26</v>
      </c>
      <c r="G10" s="164">
        <v>12</v>
      </c>
      <c r="H10" s="164">
        <v>2</v>
      </c>
      <c r="I10" s="165">
        <v>1</v>
      </c>
    </row>
    <row r="11" spans="2:9" ht="11.25" customHeight="1">
      <c r="B11" s="138"/>
      <c r="C11" s="139" t="s">
        <v>225</v>
      </c>
      <c r="D11" s="161" t="s">
        <v>223</v>
      </c>
      <c r="E11" s="162" t="s">
        <v>146</v>
      </c>
      <c r="F11" s="163">
        <v>46</v>
      </c>
      <c r="G11" s="164">
        <v>1</v>
      </c>
      <c r="H11" s="164"/>
      <c r="I11" s="165"/>
    </row>
    <row r="12" spans="2:9" ht="11.25" customHeight="1">
      <c r="B12" s="138"/>
      <c r="C12" s="139" t="s">
        <v>226</v>
      </c>
      <c r="D12" s="161" t="s">
        <v>223</v>
      </c>
      <c r="E12" s="162" t="s">
        <v>147</v>
      </c>
      <c r="F12" s="163">
        <v>140</v>
      </c>
      <c r="G12" s="166">
        <v>3</v>
      </c>
      <c r="H12" s="164"/>
      <c r="I12" s="165"/>
    </row>
    <row r="13" spans="2:9" ht="11.25" customHeight="1">
      <c r="B13" s="138"/>
      <c r="C13" s="139" t="s">
        <v>226</v>
      </c>
      <c r="D13" s="161" t="s">
        <v>223</v>
      </c>
      <c r="E13" s="162" t="s">
        <v>148</v>
      </c>
      <c r="F13" s="163">
        <v>150</v>
      </c>
      <c r="G13" s="164"/>
      <c r="H13" s="164">
        <v>3</v>
      </c>
      <c r="I13" s="165">
        <v>3</v>
      </c>
    </row>
    <row r="14" spans="2:9" ht="11.25" customHeight="1">
      <c r="B14" s="138"/>
      <c r="C14" s="139" t="s">
        <v>227</v>
      </c>
      <c r="D14" s="161" t="s">
        <v>223</v>
      </c>
      <c r="E14" s="162" t="s">
        <v>149</v>
      </c>
      <c r="F14" s="163">
        <v>212</v>
      </c>
      <c r="G14" s="166">
        <v>6</v>
      </c>
      <c r="H14" s="166">
        <v>1</v>
      </c>
      <c r="I14" s="165"/>
    </row>
    <row r="15" spans="2:9" ht="11.25" customHeight="1">
      <c r="B15" s="138"/>
      <c r="C15" s="139" t="s">
        <v>228</v>
      </c>
      <c r="D15" s="161" t="s">
        <v>229</v>
      </c>
      <c r="E15" s="162" t="s">
        <v>150</v>
      </c>
      <c r="F15" s="163">
        <v>3163</v>
      </c>
      <c r="G15" s="166">
        <v>79</v>
      </c>
      <c r="H15" s="166">
        <v>11</v>
      </c>
      <c r="I15" s="165">
        <v>5</v>
      </c>
    </row>
    <row r="16" spans="2:9" ht="11.25" customHeight="1">
      <c r="B16" s="138"/>
      <c r="C16" s="139" t="s">
        <v>230</v>
      </c>
      <c r="D16" s="161" t="s">
        <v>223</v>
      </c>
      <c r="E16" s="162" t="s">
        <v>151</v>
      </c>
      <c r="F16" s="163">
        <v>183</v>
      </c>
      <c r="G16" s="166">
        <v>1</v>
      </c>
      <c r="H16" s="166">
        <v>2</v>
      </c>
      <c r="I16" s="165">
        <v>8</v>
      </c>
    </row>
    <row r="17" spans="2:9" ht="11.25" customHeight="1">
      <c r="B17" s="138"/>
      <c r="C17" s="139" t="s">
        <v>231</v>
      </c>
      <c r="D17" s="161" t="s">
        <v>223</v>
      </c>
      <c r="E17" s="162" t="s">
        <v>152</v>
      </c>
      <c r="F17" s="163">
        <v>364</v>
      </c>
      <c r="G17" s="166">
        <v>69</v>
      </c>
      <c r="H17" s="166">
        <v>532</v>
      </c>
      <c r="I17" s="167">
        <v>323</v>
      </c>
    </row>
    <row r="18" spans="2:9" ht="11.25" customHeight="1">
      <c r="B18" s="138"/>
      <c r="C18" s="139" t="s">
        <v>232</v>
      </c>
      <c r="D18" s="161" t="s">
        <v>223</v>
      </c>
      <c r="E18" s="162" t="s">
        <v>153</v>
      </c>
      <c r="F18" s="163">
        <v>421</v>
      </c>
      <c r="G18" s="164"/>
      <c r="H18" s="166">
        <v>2</v>
      </c>
      <c r="I18" s="165"/>
    </row>
    <row r="19" spans="2:9" ht="11.25" customHeight="1">
      <c r="B19" s="138"/>
      <c r="C19" s="139" t="s">
        <v>232</v>
      </c>
      <c r="D19" s="161" t="s">
        <v>223</v>
      </c>
      <c r="E19" s="162" t="s">
        <v>154</v>
      </c>
      <c r="F19" s="163">
        <v>400</v>
      </c>
      <c r="G19" s="166">
        <v>1</v>
      </c>
      <c r="H19" s="166">
        <v>2</v>
      </c>
      <c r="I19" s="167">
        <v>3</v>
      </c>
    </row>
    <row r="20" spans="2:9" ht="11.25" customHeight="1">
      <c r="B20" s="138"/>
      <c r="C20" s="139" t="s">
        <v>232</v>
      </c>
      <c r="D20" s="161" t="s">
        <v>223</v>
      </c>
      <c r="E20" s="162" t="s">
        <v>155</v>
      </c>
      <c r="F20" s="163">
        <v>404</v>
      </c>
      <c r="G20" s="164"/>
      <c r="H20" s="166">
        <v>1</v>
      </c>
      <c r="I20" s="165"/>
    </row>
    <row r="21" spans="2:9" ht="11.25" customHeight="1">
      <c r="B21" s="138"/>
      <c r="C21" s="139" t="s">
        <v>156</v>
      </c>
      <c r="D21" s="161" t="s">
        <v>222</v>
      </c>
      <c r="E21" s="162" t="s">
        <v>156</v>
      </c>
      <c r="F21" s="163">
        <v>838</v>
      </c>
      <c r="G21" s="166">
        <v>1</v>
      </c>
      <c r="H21" s="164"/>
      <c r="I21" s="167">
        <v>1</v>
      </c>
    </row>
    <row r="22" spans="2:9" ht="11.25" customHeight="1">
      <c r="B22" s="138"/>
      <c r="C22" s="139" t="s">
        <v>157</v>
      </c>
      <c r="D22" s="161" t="s">
        <v>222</v>
      </c>
      <c r="E22" s="162" t="s">
        <v>157</v>
      </c>
      <c r="F22" s="163">
        <v>807</v>
      </c>
      <c r="G22" s="166">
        <v>299</v>
      </c>
      <c r="H22" s="166">
        <v>986</v>
      </c>
      <c r="I22" s="167">
        <v>102</v>
      </c>
    </row>
    <row r="23" spans="2:9" ht="11.25" customHeight="1">
      <c r="B23" s="138"/>
      <c r="C23" s="139" t="s">
        <v>158</v>
      </c>
      <c r="D23" s="161" t="s">
        <v>222</v>
      </c>
      <c r="E23" s="162" t="s">
        <v>158</v>
      </c>
      <c r="F23" s="163">
        <v>831</v>
      </c>
      <c r="G23" s="166">
        <v>2</v>
      </c>
      <c r="H23" s="164"/>
      <c r="I23" s="167">
        <v>2</v>
      </c>
    </row>
    <row r="24" spans="2:9" ht="11.25" customHeight="1">
      <c r="B24" s="138"/>
      <c r="C24" s="139" t="s">
        <v>159</v>
      </c>
      <c r="D24" s="161" t="s">
        <v>222</v>
      </c>
      <c r="E24" s="162" t="s">
        <v>159</v>
      </c>
      <c r="F24" s="163">
        <v>757</v>
      </c>
      <c r="G24" s="166">
        <v>21</v>
      </c>
      <c r="H24" s="166">
        <v>12</v>
      </c>
      <c r="I24" s="167">
        <v>7</v>
      </c>
    </row>
    <row r="25" spans="2:9" ht="11.25" customHeight="1">
      <c r="B25" s="138"/>
      <c r="C25" s="139" t="s">
        <v>160</v>
      </c>
      <c r="D25" s="161" t="s">
        <v>222</v>
      </c>
      <c r="E25" s="162" t="s">
        <v>160</v>
      </c>
      <c r="F25" s="163">
        <v>783</v>
      </c>
      <c r="G25" s="166">
        <v>115</v>
      </c>
      <c r="H25" s="166">
        <v>6</v>
      </c>
      <c r="I25" s="167">
        <v>3</v>
      </c>
    </row>
    <row r="26" spans="2:9" ht="11.25" customHeight="1">
      <c r="B26" s="138"/>
      <c r="C26" s="139" t="s">
        <v>161</v>
      </c>
      <c r="D26" s="161" t="s">
        <v>222</v>
      </c>
      <c r="E26" s="162" t="s">
        <v>161</v>
      </c>
      <c r="F26" s="163">
        <v>801</v>
      </c>
      <c r="G26" s="166">
        <v>115</v>
      </c>
      <c r="H26" s="166">
        <v>160</v>
      </c>
      <c r="I26" s="167">
        <v>170</v>
      </c>
    </row>
    <row r="27" spans="2:9" ht="11.25" customHeight="1">
      <c r="B27" s="138"/>
      <c r="C27" s="139" t="s">
        <v>234</v>
      </c>
      <c r="D27" s="161" t="s">
        <v>223</v>
      </c>
      <c r="E27" s="162" t="s">
        <v>162</v>
      </c>
      <c r="F27" s="163">
        <v>1001</v>
      </c>
      <c r="G27" s="166">
        <v>2</v>
      </c>
      <c r="H27" s="164"/>
      <c r="I27" s="165"/>
    </row>
    <row r="28" spans="2:9" ht="11.25" customHeight="1">
      <c r="B28" s="138"/>
      <c r="C28" s="139" t="s">
        <v>163</v>
      </c>
      <c r="D28" s="161" t="s">
        <v>222</v>
      </c>
      <c r="E28" s="162" t="s">
        <v>163</v>
      </c>
      <c r="F28" s="163">
        <v>1061</v>
      </c>
      <c r="G28" s="166">
        <v>5</v>
      </c>
      <c r="H28" s="166">
        <v>1</v>
      </c>
      <c r="I28" s="167">
        <v>5</v>
      </c>
    </row>
    <row r="29" spans="2:9" ht="11.25" customHeight="1">
      <c r="B29" s="138"/>
      <c r="C29" s="140" t="s">
        <v>164</v>
      </c>
      <c r="D29" s="161" t="s">
        <v>233</v>
      </c>
      <c r="E29" s="162" t="s">
        <v>164</v>
      </c>
      <c r="F29" s="163">
        <v>933</v>
      </c>
      <c r="G29" s="166">
        <v>18</v>
      </c>
      <c r="H29" s="166">
        <v>1</v>
      </c>
      <c r="I29" s="165"/>
    </row>
    <row r="30" spans="2:9" ht="11.25" customHeight="1">
      <c r="B30" s="138"/>
      <c r="C30" s="140" t="s">
        <v>165</v>
      </c>
      <c r="D30" s="161" t="s">
        <v>233</v>
      </c>
      <c r="E30" s="162" t="s">
        <v>165</v>
      </c>
      <c r="F30" s="163">
        <v>1089</v>
      </c>
      <c r="G30" s="164" t="s">
        <v>170</v>
      </c>
      <c r="H30" s="164" t="s">
        <v>170</v>
      </c>
      <c r="I30" s="165" t="s">
        <v>170</v>
      </c>
    </row>
    <row r="31" spans="2:9" ht="11.25" customHeight="1" thickBot="1">
      <c r="B31" s="151"/>
      <c r="C31" s="160" t="s">
        <v>166</v>
      </c>
      <c r="D31" s="161" t="s">
        <v>221</v>
      </c>
      <c r="E31" s="162" t="s">
        <v>166</v>
      </c>
      <c r="F31" s="163">
        <v>906</v>
      </c>
      <c r="G31" s="168"/>
      <c r="H31" s="168" t="s">
        <v>170</v>
      </c>
      <c r="I31" s="169"/>
    </row>
    <row r="32" spans="2:9" ht="11.25" customHeight="1">
      <c r="B32" s="152"/>
      <c r="C32" s="159"/>
      <c r="D32" s="153"/>
      <c r="E32" s="154"/>
      <c r="F32" s="155"/>
      <c r="G32" s="156"/>
      <c r="H32" s="157"/>
      <c r="I32" s="157"/>
    </row>
    <row r="33" spans="2:9" ht="11.25" customHeight="1">
      <c r="B33" s="114"/>
      <c r="C33" s="141"/>
      <c r="D33" s="149"/>
      <c r="E33" s="150"/>
      <c r="F33" s="142"/>
      <c r="G33" s="144"/>
      <c r="H33" s="158"/>
      <c r="I33" s="158"/>
    </row>
    <row r="34" spans="2:9" ht="11.25" customHeight="1">
      <c r="B34" s="114"/>
      <c r="C34" s="141"/>
      <c r="D34" s="149"/>
      <c r="E34" s="150"/>
      <c r="F34" s="142"/>
      <c r="G34" s="144"/>
      <c r="H34" s="144"/>
      <c r="I34" s="158"/>
    </row>
    <row r="35" spans="2:9" ht="11.25" customHeight="1">
      <c r="B35" s="114"/>
      <c r="C35" s="141"/>
      <c r="D35" s="149"/>
      <c r="E35" s="150"/>
      <c r="F35" s="142"/>
      <c r="G35" s="144"/>
      <c r="H35" s="144"/>
      <c r="I35" s="144"/>
    </row>
    <row r="36" spans="2:9" ht="11.25" customHeight="1">
      <c r="B36" s="114"/>
      <c r="C36" s="141"/>
      <c r="D36" s="149"/>
      <c r="E36" s="150"/>
      <c r="F36" s="142"/>
      <c r="G36" s="144"/>
      <c r="H36" s="158"/>
      <c r="I36" s="158"/>
    </row>
    <row r="37" spans="2:9" ht="11.25" customHeight="1">
      <c r="B37" s="114"/>
      <c r="C37" s="141"/>
      <c r="D37" s="149"/>
      <c r="E37" s="150"/>
      <c r="F37" s="142"/>
      <c r="G37" s="144"/>
      <c r="H37" s="158"/>
      <c r="I37" s="158"/>
    </row>
    <row r="38" spans="2:9" ht="11.25" customHeight="1">
      <c r="B38" s="114"/>
      <c r="C38" s="141"/>
      <c r="D38" s="95"/>
      <c r="E38" s="95"/>
      <c r="F38" s="142"/>
      <c r="G38" s="158"/>
      <c r="H38" s="158"/>
      <c r="I38" s="158"/>
    </row>
    <row r="39" spans="2:9" ht="11.25" customHeight="1">
      <c r="B39" s="114"/>
      <c r="C39" s="141"/>
      <c r="D39" s="149"/>
      <c r="E39" s="150"/>
      <c r="F39" s="142"/>
      <c r="G39" s="158"/>
      <c r="H39" s="158"/>
      <c r="I39" s="158"/>
    </row>
    <row r="40" spans="3:9" ht="12.75">
      <c r="C40" s="141"/>
      <c r="D40" s="95"/>
      <c r="E40" s="95"/>
      <c r="F40" s="142"/>
      <c r="G40" s="143"/>
      <c r="H40" s="143"/>
      <c r="I40" s="143"/>
    </row>
    <row r="41" spans="3:9" ht="12.75">
      <c r="C41" s="141"/>
      <c r="D41" s="95"/>
      <c r="E41" s="95"/>
      <c r="F41" s="142"/>
      <c r="G41" s="143"/>
      <c r="H41" s="143"/>
      <c r="I41" s="143"/>
    </row>
    <row r="42" spans="3:9" ht="12.75">
      <c r="C42" s="141"/>
      <c r="D42" s="95"/>
      <c r="E42" s="95"/>
      <c r="F42" s="142"/>
      <c r="G42" s="143"/>
      <c r="H42" s="143"/>
      <c r="I42" s="143"/>
    </row>
    <row r="43" spans="3:9" ht="12.75">
      <c r="C43" s="141"/>
      <c r="D43" s="95"/>
      <c r="E43" s="95"/>
      <c r="F43" s="142"/>
      <c r="G43" s="143"/>
      <c r="H43" s="143"/>
      <c r="I43" s="143"/>
    </row>
    <row r="44" spans="3:9" ht="12.75">
      <c r="C44" s="141"/>
      <c r="D44" s="95"/>
      <c r="E44" s="95"/>
      <c r="F44" s="142"/>
      <c r="G44" s="143"/>
      <c r="H44" s="143"/>
      <c r="I44" s="143"/>
    </row>
    <row r="45" spans="3:9" ht="12.75">
      <c r="C45" s="141"/>
      <c r="D45" s="95"/>
      <c r="E45" s="95"/>
      <c r="F45" s="142"/>
      <c r="G45" s="143"/>
      <c r="H45" s="143"/>
      <c r="I45" s="143"/>
    </row>
    <row r="46" spans="3:9" ht="13.5" customHeight="1">
      <c r="C46" s="141"/>
      <c r="D46" s="95"/>
      <c r="E46" s="95"/>
      <c r="F46" s="142"/>
      <c r="G46" s="143"/>
      <c r="H46" s="143"/>
      <c r="I46" s="143"/>
    </row>
    <row r="47" spans="3:9" ht="12.75">
      <c r="C47" s="141"/>
      <c r="D47" s="95"/>
      <c r="E47" s="95"/>
      <c r="F47" s="142"/>
      <c r="G47" s="143"/>
      <c r="H47" s="143"/>
      <c r="I47" s="143"/>
    </row>
    <row r="48" spans="3:17" ht="12.75">
      <c r="C48" s="141"/>
      <c r="D48" s="95"/>
      <c r="E48" s="95"/>
      <c r="F48" s="142"/>
      <c r="G48" s="143"/>
      <c r="H48" s="143"/>
      <c r="I48" s="143"/>
      <c r="J48" s="143"/>
      <c r="K48" s="143"/>
      <c r="L48" s="143"/>
      <c r="M48" s="143"/>
      <c r="N48" s="143"/>
      <c r="O48" s="143"/>
      <c r="P48" s="114"/>
      <c r="Q48" s="114"/>
    </row>
    <row r="49" spans="3:17" ht="12.75">
      <c r="C49" s="141"/>
      <c r="D49" s="95"/>
      <c r="E49" s="95"/>
      <c r="F49" s="142"/>
      <c r="G49" s="143"/>
      <c r="H49" s="143"/>
      <c r="I49" s="143"/>
      <c r="J49" s="143"/>
      <c r="K49" s="143"/>
      <c r="L49" s="143"/>
      <c r="M49" s="143"/>
      <c r="N49" s="143"/>
      <c r="O49" s="143"/>
      <c r="P49" s="114"/>
      <c r="Q49" s="114"/>
    </row>
    <row r="50" spans="3:17" ht="12.75">
      <c r="C50" s="141"/>
      <c r="D50" s="95"/>
      <c r="E50" s="95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14"/>
      <c r="Q50" s="114"/>
    </row>
    <row r="51" spans="3:17" ht="12.75">
      <c r="C51" s="141"/>
      <c r="D51" s="95"/>
      <c r="E51" s="95"/>
      <c r="F51" s="142"/>
      <c r="G51" s="143"/>
      <c r="H51" s="143"/>
      <c r="I51" s="143"/>
      <c r="J51" s="143"/>
      <c r="K51" s="143"/>
      <c r="L51" s="143"/>
      <c r="M51" s="143"/>
      <c r="N51" s="143"/>
      <c r="O51" s="143"/>
      <c r="P51" s="114"/>
      <c r="Q51" s="114"/>
    </row>
    <row r="52" spans="3:17" ht="12.75">
      <c r="C52" s="144"/>
      <c r="D52" s="144"/>
      <c r="E52" s="145"/>
      <c r="F52" s="145"/>
      <c r="G52" s="146"/>
      <c r="H52" s="146"/>
      <c r="I52" s="146"/>
      <c r="J52" s="146"/>
      <c r="K52" s="146"/>
      <c r="L52" s="146"/>
      <c r="M52" s="146"/>
      <c r="N52" s="146"/>
      <c r="O52" s="146"/>
      <c r="P52" s="114"/>
      <c r="Q52" s="114"/>
    </row>
    <row r="53" spans="3:17" ht="12.75">
      <c r="C53" s="147"/>
      <c r="D53" s="144"/>
      <c r="E53" s="148"/>
      <c r="F53" s="148"/>
      <c r="P53" s="114"/>
      <c r="Q53" s="114"/>
    </row>
    <row r="54" spans="3:17" ht="12.75">
      <c r="C54" s="141"/>
      <c r="D54" s="149"/>
      <c r="E54" s="150"/>
      <c r="F54" s="142"/>
      <c r="P54" s="114"/>
      <c r="Q54" s="114"/>
    </row>
    <row r="55" spans="3:17" ht="12.75">
      <c r="C55" s="141"/>
      <c r="D55" s="149"/>
      <c r="E55" s="150"/>
      <c r="F55" s="142"/>
      <c r="P55" s="114"/>
      <c r="Q55" s="114"/>
    </row>
    <row r="56" spans="3:17" ht="12.75">
      <c r="C56" s="141"/>
      <c r="D56" s="149"/>
      <c r="E56" s="150"/>
      <c r="F56" s="142"/>
      <c r="P56" s="114"/>
      <c r="Q56" s="114"/>
    </row>
    <row r="57" spans="3:17" ht="12.75">
      <c r="C57" s="141"/>
      <c r="D57" s="149"/>
      <c r="E57" s="150"/>
      <c r="F57" s="142"/>
      <c r="P57" s="114"/>
      <c r="Q57" s="114"/>
    </row>
    <row r="58" spans="3:17" ht="12.75">
      <c r="C58" s="141"/>
      <c r="D58" s="149"/>
      <c r="E58" s="150"/>
      <c r="F58" s="142"/>
      <c r="P58" s="114"/>
      <c r="Q58" s="114"/>
    </row>
    <row r="59" spans="3:17" ht="12.75">
      <c r="C59" s="141"/>
      <c r="D59" s="149"/>
      <c r="E59" s="150"/>
      <c r="F59" s="142"/>
      <c r="P59" s="114"/>
      <c r="Q59" s="114"/>
    </row>
    <row r="60" spans="16:17" ht="12.75">
      <c r="P60" s="114"/>
      <c r="Q60" s="114"/>
    </row>
    <row r="61" spans="16:17" ht="12.75">
      <c r="P61" s="114"/>
      <c r="Q61" s="114"/>
    </row>
    <row r="62" spans="16:17" ht="12.75">
      <c r="P62" s="114"/>
      <c r="Q62" s="114"/>
    </row>
    <row r="63" spans="16:17" ht="12.75">
      <c r="P63" s="114"/>
      <c r="Q63" s="114"/>
    </row>
    <row r="64" spans="16:17" ht="12.75">
      <c r="P64" s="114"/>
      <c r="Q64" s="114"/>
    </row>
    <row r="65" spans="16:17" ht="12.75">
      <c r="P65" s="114"/>
      <c r="Q65" s="114"/>
    </row>
    <row r="66" spans="16:17" ht="12.75">
      <c r="P66" s="114"/>
      <c r="Q66" s="114"/>
    </row>
    <row r="67" spans="16:17" ht="12.75">
      <c r="P67" s="114"/>
      <c r="Q67" s="114"/>
    </row>
    <row r="68" spans="16:17" ht="12.75">
      <c r="P68" s="114"/>
      <c r="Q68" s="114"/>
    </row>
    <row r="69" spans="16:17" ht="12.75">
      <c r="P69" s="114"/>
      <c r="Q69" s="114"/>
    </row>
  </sheetData>
  <mergeCells count="2">
    <mergeCell ref="C7:C8"/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2007-08-13T08:13:02Z</cp:lastPrinted>
  <dcterms:created xsi:type="dcterms:W3CDTF">2006-11-24T10:55:07Z</dcterms:created>
  <dcterms:modified xsi:type="dcterms:W3CDTF">2007-11-09T10:17:20Z</dcterms:modified>
  <cp:category/>
  <cp:version/>
  <cp:contentType/>
  <cp:contentStatus/>
</cp:coreProperties>
</file>