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25"/>
  <workbookPr defaultThemeVersion="166925"/>
  <bookViews>
    <workbookView xWindow="0" yWindow="0" windowWidth="19920" windowHeight="95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<sst xmlns="http://schemas.openxmlformats.org/spreadsheetml/2006/main" count="631" uniqueCount="314">
  <si>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</si>
  <si>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</si>
  <si>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</si>
  <si>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</si>
  <si>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</si>
  <si>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</si>
  <si>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</si>
  <si>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</si>
  <si>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</si>
  <si>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</si>
  <si>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</si>
  <si>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</si>
  <si>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</si>
  <si>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</si>
  <si>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</si>
  <si>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</si>
  <si>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</si>
  <si>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</si>
  <si>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</si>
  <si>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</si>
  <si>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</si>
  <si>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</si>
  <si>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</si>
  <si>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</si>
  <si>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</si>
  <si>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</si>
  <si>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</si>
  <si>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</si>
  <si>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</si>
  <si>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</si>
  <si>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</si>
  <si>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</si>
  <si>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</si>
  <si>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</si>
  <si>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</si>
  <si>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</si>
  <si>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</si>
  <si>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</si>
  <si>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</si>
  <si>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</si>
  <si>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</si>
  <si>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</si>
  <si>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</si>
  <si>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</si>
  <si>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</si>
  <si>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</si>
  <si>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</si>
  <si>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</si>
  <si>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</si>
  <si>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</si>
  <si>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</si>
  <si>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</si>
  <si>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</si>
  <si>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</si>
  <si>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</si>
  <si>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</si>
  <si>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</si>
  <si>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</si>
  <si>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</si>
  <si>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</si>
  <si>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</si>
  <si>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</si>
  <si>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</si>
  <si>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</si>
  <si>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</si>
  <si>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</si>
  <si>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</si>
  <si>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</si>
  <si>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</si>
  <si>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</si>
  <si>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</si>
  <si>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</si>
  <si>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</si>
  <si>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</si>
  <si>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</si>
  <si>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</si>
  <si>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</si>
  <si>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</si>
  <si>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</si>
  <si>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</si>
  <si>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</si>
  <si>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</si>
  <si>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</si>
  <si>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</si>
  <si>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</si>
  <si>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</si>
  <si>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</si>
  <si>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</si>
  <si>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</si>
  <si>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</si>
  <si>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</si>
  <si>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</si>
  <si>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</si>
  <si>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</si>
  <si>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</si>
  <si>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</si>
  <si>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</si>
  <si>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</si>
  <si>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</si>
  <si>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</si>
  <si>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</si>
  <si>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</si>
  <si>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</si>
  <si>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</si>
  <si>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</si>
  <si>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DURANCE</t>
  </si>
  <si>
    <t>DURANCE A EMBRUN 1</t>
  </si>
  <si>
    <t>EMBRUN</t>
  </si>
  <si>
    <t>Réseau de contrôle et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</si>
  <si>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</si>
  <si>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</si>
  <si>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</si>
  <si>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</si>
  <si>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</si>
  <si>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</si>
  <si>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</si>
  <si>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</si>
  <si>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</si>
  <si>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</si>
  <si>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</si>
  <si>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</si>
  <si>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</si>
  <si>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</si>
  <si>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</si>
  <si>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</si>
  <si>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</si>
  <si>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</si>
  <si>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</si>
  <si>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</si>
  <si>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</si>
  <si>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</si>
  <si>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</si>
  <si>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</si>
  <si>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</si>
  <si>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</si>
  <si>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</si>
  <si>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</si>
  <si>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</si>
  <si>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</si>
  <si>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</si>
  <si>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</si>
  <si>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</si>
  <si>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</si>
  <si>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</si>
  <si>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</si>
  <si>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</si>
  <si>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</si>
  <si>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P</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</si>
  <si>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</si>
  <si>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</si>
  <si>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</si>
  <si>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</si>
  <si>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</si>
  <si>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</si>
  <si>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</si>
  <si>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</si>
  <si>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</si>
  <si>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</si>
  <si>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</si>
  <si>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</si>
  <si>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</si>
  <si>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</si>
  <si>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</si>
  <si>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</si>
  <si>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</si>
  <si>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</si>
  <si>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</si>
  <si>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</si>
  <si>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</si>
  <si>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</si>
  <si>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</si>
  <si>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</si>
  <si>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</si>
  <si>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</si>
  <si>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</si>
  <si>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</si>
  <si>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</si>
  <si>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</si>
  <si>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</si>
  <si>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</si>
  <si>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algues</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</si>
  <si>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</si>
  <si>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</si>
  <si>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</si>
  <si>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</si>
  <si>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</si>
  <si>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</si>
  <si>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</si>
  <si>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</si>
  <si>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</si>
  <si>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</si>
  <si>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</si>
  <si>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</si>
  <si>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</si>
  <si>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</si>
  <si>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</si>
  <si>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</si>
  <si>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</si>
  <si>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</si>
  <si>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</si>
  <si>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</si>
  <si>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</si>
  <si>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</si>
  <si>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</si>
  <si>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</si>
  <si>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</si>
  <si>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</si>
  <si>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</si>
  <si>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</si>
  <si>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</si>
  <si>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</si>
  <si>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</si>
  <si>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</si>
  <si>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</si>
  <si>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</si>
  <si>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</si>
  <si>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</si>
  <si>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Perlodidae</t>
  </si>
  <si>
    <t>Taeniopteryx</t>
  </si>
  <si>
    <t>Glossosomatidae</t>
  </si>
  <si>
    <t>Glossosoma</t>
  </si>
  <si>
    <t>Hydropsychidae</t>
  </si>
  <si>
    <t>Hydropsyche</t>
  </si>
  <si>
    <t>Hydroptilidae</t>
  </si>
  <si>
    <t>Hydroptila</t>
  </si>
  <si>
    <t>sF. Limnephilinae</t>
  </si>
  <si>
    <t>Rhyacophila</t>
  </si>
  <si>
    <t>Baetis</t>
  </si>
  <si>
    <t>Heptageniidae</t>
  </si>
  <si>
    <t>Ecdyonurus</t>
  </si>
  <si>
    <t>Epeorus</t>
  </si>
  <si>
    <t>Rhithrogena</t>
  </si>
  <si>
    <t>Ceratopogonidae</t>
  </si>
  <si>
    <t>Chironomidae</t>
  </si>
  <si>
    <t>Empididae</t>
  </si>
  <si>
    <t>Limoniidae</t>
  </si>
  <si>
    <t>Simuliidae</t>
  </si>
  <si>
    <t>Gammaridae</t>
  </si>
  <si>
    <t>HYDRACARIENS = Hydracarina</t>
  </si>
  <si>
    <t>présence</t>
  </si>
  <si>
    <t>Pisidium</t>
  </si>
  <si>
    <t>Bythinella</t>
  </si>
  <si>
    <t>OLIGOCHAETA</t>
  </si>
  <si>
    <t>NEMATHELMINTHA</t>
  </si>
  <si>
    <t>Feuille de Terrain</t>
  </si>
  <si>
    <t>PAGE 1</t>
  </si>
  <si>
    <t>PAGE 4</t>
  </si>
  <si>
    <t>07/02/2018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</si>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</sst>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3C9F8-4B67-4989-B562-3BC13BBD8D02}">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244</v>
      </c>
      <c r="B1" s="122"/>
      <c r="C1" s="123"/>
      <c r="D1" s="123"/>
      <c r="E1" s="123"/>
      <c r="F1" s="123"/>
      <c r="G1" s="123"/>
      <c r="H1" s="123"/>
      <c r="I1" s="124" t="s">
        <v>245</v>
      </c>
      <c r="J1" s="121" t="s">
        <v>244</v>
      </c>
      <c r="K1" s="122"/>
      <c r="L1" s="123"/>
      <c r="M1" s="123"/>
      <c r="N1" s="123"/>
      <c r="O1" s="123"/>
      <c r="Q1" s="126"/>
      <c r="R1" s="124" t="s">
        <v>246</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6151000</v>
      </c>
      <c r="B6" s="146" t="s">
        <v>105</v>
      </c>
      <c r="C6" s="146" t="s">
        <v>106</v>
      </c>
      <c r="D6" s="147" t="s">
        <v>247</v>
      </c>
      <c r="E6" s="148">
        <v>978808.2874639047</v>
      </c>
      <c r="F6" s="148">
        <v>6390859.0616903575</v>
      </c>
      <c r="G6" s="148">
        <v>978515.8909693504</v>
      </c>
      <c r="H6" s="149">
        <v>6390694.835319948</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248</v>
      </c>
      <c r="L8" s="168"/>
      <c r="M8" s="168"/>
      <c r="N8" s="168"/>
      <c r="O8" s="169"/>
      <c r="P8" s="170"/>
      <c r="Q8" s="125"/>
      <c r="R8" s="125"/>
    </row>
    <row r="9" spans="5:16" ht="12.75" customHeight="1">
      <c r="E9" s="135"/>
      <c r="F9" s="135"/>
      <c r="G9" s="135"/>
      <c r="H9" s="135"/>
      <c r="I9" s="135"/>
      <c r="J9" s="171" t="s">
        <v>152</v>
      </c>
      <c r="K9" s="172" t="s">
        <v>248</v>
      </c>
      <c r="L9" s="172"/>
      <c r="M9" s="172"/>
      <c r="N9" s="172"/>
      <c r="O9" s="173"/>
      <c r="P9" s="174"/>
    </row>
    <row r="10" spans="4:16" ht="12.75" customHeight="1">
      <c r="D10" s="135"/>
      <c r="E10" s="175" t="s">
        <v>249</v>
      </c>
      <c r="F10" s="176"/>
      <c r="G10" s="177"/>
      <c r="H10" s="135"/>
      <c r="I10" s="135"/>
      <c r="J10" s="171" t="s">
        <v>250</v>
      </c>
      <c r="K10" s="172" t="s">
        <v>251</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252</v>
      </c>
      <c r="C12" s="182">
        <v>40</v>
      </c>
      <c r="D12" s="135"/>
      <c r="E12" s="178"/>
      <c r="F12" s="179"/>
      <c r="G12" s="180"/>
      <c r="H12" s="135"/>
      <c r="I12" s="135"/>
      <c r="J12" s="171" t="s">
        <v>161</v>
      </c>
      <c r="K12" s="172" t="s">
        <v>162</v>
      </c>
      <c r="L12" s="172"/>
      <c r="M12" s="172"/>
      <c r="N12" s="172"/>
      <c r="O12" s="173"/>
      <c r="P12" s="174"/>
      <c r="S12" s="135"/>
    </row>
    <row r="13" spans="1:19" ht="14.25" customHeight="1">
      <c r="A13" s="183" t="s">
        <v>95</v>
      </c>
      <c r="B13" s="184" t="s">
        <v>253</v>
      </c>
      <c r="C13" s="185">
        <v>370</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254</v>
      </c>
      <c r="C14" s="185">
        <v>26.142857142857142</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255</v>
      </c>
      <c r="C15" s="190">
        <f>C13*C14</f>
        <v>9672.857142857143</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256</v>
      </c>
      <c r="C16" s="199">
        <f>+C15*0.05</f>
        <v>483.64285714285717</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257</v>
      </c>
      <c r="K18" s="206" t="s">
        <v>131</v>
      </c>
      <c r="L18" s="207" t="s">
        <v>152</v>
      </c>
      <c r="M18" s="207" t="s">
        <v>250</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36</v>
      </c>
      <c r="L19" s="203" t="s">
        <v>20</v>
      </c>
      <c r="M19" s="203" t="s">
        <v>178</v>
      </c>
      <c r="N19" s="210">
        <v>40</v>
      </c>
      <c r="O19" s="210"/>
      <c r="P19" s="210"/>
      <c r="Q19" s="210"/>
      <c r="R19" s="211"/>
      <c r="S19" s="125"/>
    </row>
    <row r="20" spans="1:19" ht="14.25" customHeight="1">
      <c r="A20" s="135"/>
      <c r="B20" s="135"/>
      <c r="C20" s="135"/>
      <c r="D20" s="135"/>
      <c r="E20" s="135"/>
      <c r="F20" s="135"/>
      <c r="G20" s="135"/>
      <c r="H20" s="135"/>
      <c r="I20" s="135"/>
      <c r="J20" s="212" t="s">
        <v>179</v>
      </c>
      <c r="K20" s="203" t="s">
        <v>53</v>
      </c>
      <c r="L20" s="203" t="s">
        <v>12</v>
      </c>
      <c r="M20" s="203" t="s">
        <v>178</v>
      </c>
      <c r="N20" s="210">
        <v>25</v>
      </c>
      <c r="O20" s="210"/>
      <c r="P20" s="210"/>
      <c r="Q20" s="210"/>
      <c r="R20" s="211"/>
      <c r="S20" s="125"/>
    </row>
    <row r="21" spans="1:19" ht="14.25" customHeight="1">
      <c r="A21" s="135"/>
      <c r="B21" s="135"/>
      <c r="C21" s="135"/>
      <c r="D21" s="135"/>
      <c r="E21" s="135"/>
      <c r="F21" s="135"/>
      <c r="G21" s="135"/>
      <c r="H21" s="135"/>
      <c r="I21" s="135"/>
      <c r="J21" s="212" t="s">
        <v>181</v>
      </c>
      <c r="K21" s="203" t="s">
        <v>66</v>
      </c>
      <c r="L21" s="203" t="s">
        <v>12</v>
      </c>
      <c r="M21" s="203" t="s">
        <v>178</v>
      </c>
      <c r="N21" s="210">
        <v>40</v>
      </c>
      <c r="O21" s="210"/>
      <c r="P21" s="210"/>
      <c r="Q21" s="210"/>
      <c r="R21" s="211"/>
      <c r="S21" s="125"/>
    </row>
    <row r="22" spans="1:19" ht="14.25" customHeight="1">
      <c r="A22" s="157" t="s">
        <v>15</v>
      </c>
      <c r="B22" s="172"/>
      <c r="C22" s="172"/>
      <c r="D22" s="127"/>
      <c r="E22" s="127"/>
      <c r="F22" s="213"/>
      <c r="G22" s="213"/>
      <c r="H22" s="213"/>
      <c r="J22" s="212" t="s">
        <v>182</v>
      </c>
      <c r="K22" s="203" t="s">
        <v>66</v>
      </c>
      <c r="L22" s="203" t="s">
        <v>37</v>
      </c>
      <c r="M22" s="203" t="s">
        <v>178</v>
      </c>
      <c r="N22" s="210">
        <v>15</v>
      </c>
      <c r="O22" s="210"/>
      <c r="P22" s="210"/>
      <c r="Q22" s="210"/>
      <c r="R22" s="211"/>
      <c r="S22" s="125"/>
    </row>
    <row r="23" spans="1:19" ht="14.25" customHeight="1">
      <c r="A23" s="214" t="s">
        <v>32</v>
      </c>
      <c r="B23" s="215"/>
      <c r="C23" s="168" t="s">
        <v>258</v>
      </c>
      <c r="D23" s="168"/>
      <c r="E23" s="168"/>
      <c r="F23" s="216"/>
      <c r="J23" s="212" t="s">
        <v>183</v>
      </c>
      <c r="K23" s="203" t="s">
        <v>43</v>
      </c>
      <c r="L23" s="203" t="s">
        <v>29</v>
      </c>
      <c r="M23" s="203" t="s">
        <v>184</v>
      </c>
      <c r="N23" s="210">
        <v>45</v>
      </c>
      <c r="O23" s="210"/>
      <c r="P23" s="210"/>
      <c r="Q23" s="210"/>
      <c r="R23" s="211"/>
      <c r="S23" s="125"/>
    </row>
    <row r="24" spans="1:19" ht="14.25" customHeight="1">
      <c r="A24" s="217" t="s">
        <v>39</v>
      </c>
      <c r="B24" s="218"/>
      <c r="C24" s="172" t="s">
        <v>40</v>
      </c>
      <c r="D24" s="172"/>
      <c r="E24" s="172"/>
      <c r="F24" s="219"/>
      <c r="J24" s="212" t="s">
        <v>185</v>
      </c>
      <c r="K24" s="203" t="s">
        <v>43</v>
      </c>
      <c r="L24" s="203" t="s">
        <v>20</v>
      </c>
      <c r="M24" s="203" t="s">
        <v>184</v>
      </c>
      <c r="N24" s="210">
        <v>40</v>
      </c>
      <c r="O24" s="210"/>
      <c r="P24" s="210"/>
      <c r="Q24" s="210"/>
      <c r="R24" s="211"/>
      <c r="S24" s="125"/>
    </row>
    <row r="25" spans="1:19" ht="14.25" customHeight="1">
      <c r="A25" s="217" t="s">
        <v>44</v>
      </c>
      <c r="B25" s="218"/>
      <c r="C25" s="172" t="s">
        <v>259</v>
      </c>
      <c r="D25" s="172"/>
      <c r="E25" s="172"/>
      <c r="F25" s="219"/>
      <c r="J25" s="212" t="s">
        <v>186</v>
      </c>
      <c r="K25" s="203" t="s">
        <v>48</v>
      </c>
      <c r="L25" s="203" t="s">
        <v>29</v>
      </c>
      <c r="M25" s="203" t="s">
        <v>184</v>
      </c>
      <c r="N25" s="210">
        <v>40</v>
      </c>
      <c r="O25" s="210"/>
      <c r="P25" s="210"/>
      <c r="Q25" s="210"/>
      <c r="R25" s="211"/>
      <c r="S25" s="125"/>
    </row>
    <row r="26" spans="1:19" ht="14.25" customHeight="1">
      <c r="A26" s="217" t="s">
        <v>119</v>
      </c>
      <c r="B26" s="218"/>
      <c r="C26" s="172" t="s">
        <v>260</v>
      </c>
      <c r="D26" s="172"/>
      <c r="E26" s="172"/>
      <c r="F26" s="219"/>
      <c r="J26" s="212" t="s">
        <v>187</v>
      </c>
      <c r="K26" s="203" t="s">
        <v>74</v>
      </c>
      <c r="L26" s="203" t="s">
        <v>29</v>
      </c>
      <c r="M26" s="203" t="s">
        <v>184</v>
      </c>
      <c r="N26" s="210">
        <v>25</v>
      </c>
      <c r="O26" s="210"/>
      <c r="P26" s="210"/>
      <c r="Q26" s="210"/>
      <c r="R26" s="211"/>
      <c r="S26" s="125"/>
    </row>
    <row r="27" spans="1:19" ht="14.25" customHeight="1">
      <c r="A27" s="217" t="s">
        <v>99</v>
      </c>
      <c r="B27" s="218"/>
      <c r="C27" s="157" t="s">
        <v>261</v>
      </c>
      <c r="D27" s="157"/>
      <c r="E27" s="157"/>
      <c r="F27" s="219"/>
      <c r="J27" s="212" t="s">
        <v>188</v>
      </c>
      <c r="K27" s="203" t="s">
        <v>43</v>
      </c>
      <c r="L27" s="203" t="s">
        <v>12</v>
      </c>
      <c r="M27" s="203" t="s">
        <v>189</v>
      </c>
      <c r="N27" s="210">
        <v>25</v>
      </c>
      <c r="O27" s="210"/>
      <c r="P27" s="210"/>
      <c r="Q27" s="210"/>
      <c r="R27" s="211"/>
      <c r="S27" s="125"/>
    </row>
    <row r="28" spans="1:19" ht="14.25" customHeight="1">
      <c r="A28" s="217" t="s">
        <v>100</v>
      </c>
      <c r="B28" s="218"/>
      <c r="C28" s="157" t="s">
        <v>262</v>
      </c>
      <c r="D28" s="157"/>
      <c r="E28" s="157"/>
      <c r="F28" s="219"/>
      <c r="J28" s="212" t="s">
        <v>190</v>
      </c>
      <c r="K28" s="203" t="s">
        <v>43</v>
      </c>
      <c r="L28" s="203" t="s">
        <v>37</v>
      </c>
      <c r="M28" s="203" t="s">
        <v>189</v>
      </c>
      <c r="N28" s="210">
        <v>20</v>
      </c>
      <c r="O28" s="210"/>
      <c r="P28" s="210"/>
      <c r="Q28" s="210"/>
      <c r="R28" s="211"/>
      <c r="S28" s="125"/>
    </row>
    <row r="29" spans="1:18" ht="14.25" customHeight="1">
      <c r="A29" s="217" t="s">
        <v>101</v>
      </c>
      <c r="B29" s="218"/>
      <c r="C29" s="157" t="s">
        <v>263</v>
      </c>
      <c r="D29" s="157"/>
      <c r="E29" s="157"/>
      <c r="F29" s="219"/>
      <c r="J29" s="212" t="s">
        <v>191</v>
      </c>
      <c r="K29" s="203" t="s">
        <v>74</v>
      </c>
      <c r="L29" s="203" t="s">
        <v>20</v>
      </c>
      <c r="M29" s="203" t="s">
        <v>189</v>
      </c>
      <c r="N29" s="210">
        <v>30</v>
      </c>
      <c r="O29" s="210"/>
      <c r="P29" s="210"/>
      <c r="Q29" s="210"/>
      <c r="R29" s="211"/>
    </row>
    <row r="30" spans="1:18" ht="14.25" customHeight="1">
      <c r="A30" s="217" t="s">
        <v>102</v>
      </c>
      <c r="B30" s="218"/>
      <c r="C30" s="157" t="s">
        <v>264</v>
      </c>
      <c r="D30" s="157"/>
      <c r="E30" s="157"/>
      <c r="F30" s="219"/>
      <c r="J30" s="220" t="s">
        <v>192</v>
      </c>
      <c r="K30" s="221" t="s">
        <v>74</v>
      </c>
      <c r="L30" s="221" t="s">
        <v>12</v>
      </c>
      <c r="M30" s="221" t="s">
        <v>189</v>
      </c>
      <c r="N30" s="222">
        <v>20</v>
      </c>
      <c r="O30" s="222"/>
      <c r="P30" s="222"/>
      <c r="Q30" s="222"/>
      <c r="R30" s="223"/>
    </row>
    <row r="31" spans="1:6" ht="14.25" customHeight="1">
      <c r="A31" s="217" t="s">
        <v>252</v>
      </c>
      <c r="B31" s="218"/>
      <c r="C31" s="157" t="s">
        <v>265</v>
      </c>
      <c r="D31" s="157"/>
      <c r="E31" s="161"/>
      <c r="F31" s="219"/>
    </row>
    <row r="32" spans="1:14" ht="14.25" customHeight="1">
      <c r="A32" s="217" t="s">
        <v>253</v>
      </c>
      <c r="B32" s="218"/>
      <c r="C32" s="157" t="s">
        <v>266</v>
      </c>
      <c r="D32" s="157"/>
      <c r="E32" s="172"/>
      <c r="F32" s="219"/>
      <c r="L32" s="157" t="s">
        <v>15</v>
      </c>
      <c r="M32" s="125"/>
      <c r="N32" s="128"/>
    </row>
    <row r="33" spans="1:15" ht="14.25" customHeight="1">
      <c r="A33" s="171" t="s">
        <v>254</v>
      </c>
      <c r="B33" s="224"/>
      <c r="C33" s="157" t="s">
        <v>267</v>
      </c>
      <c r="D33" s="172"/>
      <c r="E33" s="172"/>
      <c r="F33" s="219"/>
      <c r="L33" s="225" t="s">
        <v>155</v>
      </c>
      <c r="M33" s="226"/>
      <c r="N33" s="227" t="s">
        <v>132</v>
      </c>
      <c r="O33" s="227" t="s">
        <v>156</v>
      </c>
    </row>
    <row r="34" spans="1:15" ht="14.25" customHeight="1">
      <c r="A34" s="171" t="s">
        <v>255</v>
      </c>
      <c r="B34" s="224"/>
      <c r="C34" s="157" t="s">
        <v>268</v>
      </c>
      <c r="D34" s="172"/>
      <c r="E34" s="172"/>
      <c r="F34" s="219"/>
      <c r="L34" s="228" t="s">
        <v>159</v>
      </c>
      <c r="M34" s="229"/>
      <c r="N34" s="230" t="s">
        <v>37</v>
      </c>
      <c r="O34" s="230" t="s">
        <v>160</v>
      </c>
    </row>
    <row r="35" spans="1:15" ht="14.25" customHeight="1">
      <c r="A35" s="171" t="s">
        <v>256</v>
      </c>
      <c r="B35" s="224"/>
      <c r="C35" s="172" t="s">
        <v>269</v>
      </c>
      <c r="D35" s="172"/>
      <c r="E35" s="172"/>
      <c r="F35" s="219"/>
      <c r="L35" s="231" t="s">
        <v>163</v>
      </c>
      <c r="M35" s="232"/>
      <c r="N35" s="233" t="s">
        <v>12</v>
      </c>
      <c r="O35" s="233" t="s">
        <v>164</v>
      </c>
    </row>
    <row r="36" spans="1:15" ht="14.25" customHeight="1">
      <c r="A36" s="171" t="s">
        <v>270</v>
      </c>
      <c r="B36" s="224"/>
      <c r="C36" s="172" t="s">
        <v>271</v>
      </c>
      <c r="D36" s="172"/>
      <c r="E36" s="172"/>
      <c r="F36" s="219"/>
      <c r="L36" s="231" t="s">
        <v>167</v>
      </c>
      <c r="M36" s="232"/>
      <c r="N36" s="233" t="s">
        <v>20</v>
      </c>
      <c r="O36" s="233" t="s">
        <v>168</v>
      </c>
    </row>
    <row r="37" spans="1:15" ht="14.25" customHeight="1">
      <c r="A37" s="192" t="s">
        <v>272</v>
      </c>
      <c r="B37" s="234"/>
      <c r="C37" s="193" t="s">
        <v>273</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244</v>
      </c>
      <c r="B41" s="122"/>
      <c r="C41" s="123"/>
      <c r="D41" s="123"/>
      <c r="E41" s="123"/>
      <c r="F41" s="123"/>
      <c r="G41" s="124" t="s">
        <v>274</v>
      </c>
      <c r="H41" s="121" t="s">
        <v>244</v>
      </c>
      <c r="I41" s="122"/>
      <c r="J41" s="123"/>
      <c r="K41" s="123"/>
      <c r="L41" s="123"/>
      <c r="M41" s="123"/>
      <c r="Q41" s="124" t="s">
        <v>275</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276</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277</v>
      </c>
      <c r="B47" s="253"/>
      <c r="C47" s="253"/>
      <c r="D47" s="253"/>
      <c r="E47" s="253"/>
      <c r="F47" s="253"/>
      <c r="G47" s="254"/>
      <c r="H47" s="255" t="s">
        <v>278</v>
      </c>
      <c r="I47" s="256" t="s">
        <v>279</v>
      </c>
      <c r="J47" s="257"/>
      <c r="K47" s="258" t="s">
        <v>280</v>
      </c>
      <c r="L47" s="259"/>
      <c r="M47" s="260" t="s">
        <v>281</v>
      </c>
      <c r="N47" s="259"/>
      <c r="O47" s="260" t="s">
        <v>282</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283</v>
      </c>
      <c r="B49" s="271" t="s">
        <v>284</v>
      </c>
      <c r="C49" s="272" t="s">
        <v>132</v>
      </c>
      <c r="D49" s="273" t="s">
        <v>285</v>
      </c>
      <c r="E49" s="274" t="s">
        <v>286</v>
      </c>
      <c r="F49" s="274" t="s">
        <v>287</v>
      </c>
      <c r="G49" s="274" t="s">
        <v>288</v>
      </c>
      <c r="H49" s="275"/>
      <c r="I49" s="276" t="s">
        <v>289</v>
      </c>
      <c r="J49" s="276" t="s">
        <v>290</v>
      </c>
      <c r="K49" s="277" t="s">
        <v>289</v>
      </c>
      <c r="L49" s="278" t="s">
        <v>290</v>
      </c>
      <c r="M49" s="277" t="s">
        <v>289</v>
      </c>
      <c r="N49" s="278" t="s">
        <v>290</v>
      </c>
      <c r="O49" s="277" t="s">
        <v>289</v>
      </c>
      <c r="P49" s="278" t="s">
        <v>290</v>
      </c>
      <c r="Q49" s="279" t="s">
        <v>291</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292</v>
      </c>
      <c r="B51" s="288" t="s">
        <v>292</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293</v>
      </c>
      <c r="B52" s="297" t="s">
        <v>294</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295</v>
      </c>
      <c r="B53" s="297" t="s">
        <v>296</v>
      </c>
      <c r="C53" s="298" t="s">
        <v>28</v>
      </c>
      <c r="D53" s="299">
        <v>9</v>
      </c>
      <c r="E53" s="299"/>
      <c r="F53" s="300"/>
      <c r="G53" s="301" t="str">
        <f t="shared" si="0"/>
        <v/>
      </c>
      <c r="H53" s="293"/>
      <c r="I53" s="301"/>
      <c r="J53" s="301"/>
      <c r="K53" s="302"/>
      <c r="L53" s="303"/>
      <c r="M53" s="302"/>
      <c r="N53" s="303"/>
      <c r="O53" s="302"/>
      <c r="P53" s="303"/>
      <c r="Q53" s="301">
        <v>0</v>
      </c>
    </row>
    <row r="54" spans="1:17" ht="22.5">
      <c r="A54" s="296" t="s">
        <v>297</v>
      </c>
      <c r="B54" s="297" t="s">
        <v>298</v>
      </c>
      <c r="C54" s="304" t="s">
        <v>36</v>
      </c>
      <c r="D54" s="299">
        <v>8</v>
      </c>
      <c r="E54" s="299">
        <v>1</v>
      </c>
      <c r="F54" s="300" t="s">
        <v>138</v>
      </c>
      <c r="G54" s="301" t="str">
        <f t="shared" si="0"/>
        <v/>
      </c>
      <c r="H54" s="293"/>
      <c r="I54" s="301"/>
      <c r="J54" s="301"/>
      <c r="K54" s="302" t="s">
        <v>177</v>
      </c>
      <c r="L54" s="303">
        <v>1</v>
      </c>
      <c r="M54" s="302"/>
      <c r="N54" s="303"/>
      <c r="O54" s="302"/>
      <c r="P54" s="303"/>
      <c r="Q54" s="301">
        <v>1</v>
      </c>
    </row>
    <row r="55" spans="1:17" ht="33.75">
      <c r="A55" s="296" t="s">
        <v>299</v>
      </c>
      <c r="B55" s="297" t="s">
        <v>300</v>
      </c>
      <c r="C55" s="304" t="s">
        <v>43</v>
      </c>
      <c r="D55" s="299">
        <v>7</v>
      </c>
      <c r="E55" s="299">
        <v>49</v>
      </c>
      <c r="F55" s="300" t="s">
        <v>140</v>
      </c>
      <c r="G55" s="301" t="str">
        <f t="shared" si="0"/>
        <v>2</v>
      </c>
      <c r="H55" s="293"/>
      <c r="I55" s="301" t="s">
        <v>183</v>
      </c>
      <c r="J55" s="301">
        <v>4</v>
      </c>
      <c r="K55" s="302" t="s">
        <v>185</v>
      </c>
      <c r="L55" s="303">
        <v>3</v>
      </c>
      <c r="M55" s="302" t="s">
        <v>188</v>
      </c>
      <c r="N55" s="303">
        <v>2</v>
      </c>
      <c r="O55" s="302" t="s">
        <v>190</v>
      </c>
      <c r="P55" s="303">
        <v>1</v>
      </c>
      <c r="Q55" s="301">
        <v>4</v>
      </c>
    </row>
    <row r="56" spans="1:17" ht="33.75">
      <c r="A56" s="296" t="s">
        <v>301</v>
      </c>
      <c r="B56" s="297" t="s">
        <v>302</v>
      </c>
      <c r="C56" s="304" t="s">
        <v>48</v>
      </c>
      <c r="D56" s="299">
        <v>6</v>
      </c>
      <c r="E56" s="299">
        <v>17</v>
      </c>
      <c r="F56" s="300" t="s">
        <v>140</v>
      </c>
      <c r="G56" s="301" t="str">
        <f t="shared" si="0"/>
        <v>1</v>
      </c>
      <c r="H56" s="293"/>
      <c r="I56" s="301" t="s">
        <v>186</v>
      </c>
      <c r="J56" s="301">
        <v>4</v>
      </c>
      <c r="K56" s="302"/>
      <c r="L56" s="303">
        <v>3</v>
      </c>
      <c r="M56" s="302"/>
      <c r="N56" s="303">
        <v>2</v>
      </c>
      <c r="O56" s="302"/>
      <c r="P56" s="303">
        <v>1</v>
      </c>
      <c r="Q56" s="301">
        <v>1</v>
      </c>
    </row>
    <row r="57" spans="1:17" ht="22.5">
      <c r="A57" s="296" t="s">
        <v>303</v>
      </c>
      <c r="B57" s="297" t="s">
        <v>304</v>
      </c>
      <c r="C57" s="298" t="s">
        <v>53</v>
      </c>
      <c r="D57" s="299">
        <v>5</v>
      </c>
      <c r="E57" s="299">
        <v>1</v>
      </c>
      <c r="F57" s="300" t="s">
        <v>138</v>
      </c>
      <c r="G57" s="301" t="str">
        <f t="shared" si="0"/>
        <v/>
      </c>
      <c r="H57" s="293"/>
      <c r="I57" s="301"/>
      <c r="J57" s="301"/>
      <c r="K57" s="302"/>
      <c r="L57" s="303">
        <v>1</v>
      </c>
      <c r="M57" s="302" t="s">
        <v>179</v>
      </c>
      <c r="N57" s="303">
        <v>2</v>
      </c>
      <c r="O57" s="302"/>
      <c r="P57" s="303"/>
      <c r="Q57" s="301">
        <v>1</v>
      </c>
    </row>
    <row r="58" spans="1:17" ht="22.5">
      <c r="A58" s="296" t="s">
        <v>305</v>
      </c>
      <c r="B58" s="297" t="s">
        <v>306</v>
      </c>
      <c r="C58" s="298" t="s">
        <v>58</v>
      </c>
      <c r="D58" s="299">
        <v>4</v>
      </c>
      <c r="E58" s="299"/>
      <c r="F58" s="300"/>
      <c r="G58" s="301" t="str">
        <f t="shared" si="0"/>
        <v/>
      </c>
      <c r="H58" s="293"/>
      <c r="I58" s="301"/>
      <c r="J58" s="301"/>
      <c r="K58" s="302"/>
      <c r="L58" s="303"/>
      <c r="M58" s="302"/>
      <c r="N58" s="303"/>
      <c r="O58" s="302"/>
      <c r="P58" s="303"/>
      <c r="Q58" s="301">
        <v>0</v>
      </c>
    </row>
    <row r="59" spans="1:17" ht="22.5">
      <c r="A59" s="296" t="s">
        <v>307</v>
      </c>
      <c r="B59" s="297" t="s">
        <v>308</v>
      </c>
      <c r="C59" s="298" t="s">
        <v>62</v>
      </c>
      <c r="D59" s="299">
        <v>3</v>
      </c>
      <c r="E59" s="299"/>
      <c r="F59" s="300"/>
      <c r="G59" s="301" t="str">
        <f t="shared" si="0"/>
        <v/>
      </c>
      <c r="H59" s="293"/>
      <c r="I59" s="301"/>
      <c r="J59" s="301"/>
      <c r="K59" s="302"/>
      <c r="L59" s="303"/>
      <c r="M59" s="302"/>
      <c r="N59" s="303"/>
      <c r="O59" s="302"/>
      <c r="P59" s="303"/>
      <c r="Q59" s="301">
        <v>0</v>
      </c>
    </row>
    <row r="60" spans="1:17" ht="15">
      <c r="A60" s="296" t="s">
        <v>309</v>
      </c>
      <c r="B60" s="297" t="s">
        <v>310</v>
      </c>
      <c r="C60" s="298" t="s">
        <v>66</v>
      </c>
      <c r="D60" s="299">
        <v>2</v>
      </c>
      <c r="E60" s="299">
        <v>2</v>
      </c>
      <c r="F60" s="300" t="s">
        <v>138</v>
      </c>
      <c r="G60" s="301" t="str">
        <f t="shared" si="0"/>
        <v/>
      </c>
      <c r="H60" s="293"/>
      <c r="I60" s="301"/>
      <c r="J60" s="301"/>
      <c r="K60" s="302"/>
      <c r="L60" s="303"/>
      <c r="M60" s="302" t="s">
        <v>181</v>
      </c>
      <c r="N60" s="303">
        <v>2</v>
      </c>
      <c r="O60" s="302" t="s">
        <v>182</v>
      </c>
      <c r="P60" s="303">
        <v>1</v>
      </c>
      <c r="Q60" s="301">
        <v>2</v>
      </c>
    </row>
    <row r="61" spans="1:17" ht="15">
      <c r="A61" s="296" t="s">
        <v>311</v>
      </c>
      <c r="B61" s="297" t="s">
        <v>311</v>
      </c>
      <c r="C61" s="298" t="s">
        <v>70</v>
      </c>
      <c r="D61" s="299">
        <v>1</v>
      </c>
      <c r="E61" s="299"/>
      <c r="F61" s="300" t="s">
        <v>147</v>
      </c>
      <c r="G61" s="301" t="str">
        <f t="shared" si="0"/>
        <v/>
      </c>
      <c r="H61" s="293"/>
      <c r="I61" s="301"/>
      <c r="J61" s="301"/>
      <c r="K61" s="302"/>
      <c r="L61" s="303"/>
      <c r="M61" s="302"/>
      <c r="N61" s="303"/>
      <c r="O61" s="302"/>
      <c r="P61" s="303"/>
      <c r="Q61" s="301">
        <v>0</v>
      </c>
    </row>
    <row r="62" spans="1:17" ht="45.75" thickBot="1">
      <c r="A62" s="305" t="s">
        <v>312</v>
      </c>
      <c r="B62" s="306" t="s">
        <v>313</v>
      </c>
      <c r="C62" s="307" t="s">
        <v>74</v>
      </c>
      <c r="D62" s="308">
        <v>0</v>
      </c>
      <c r="E62" s="308">
        <v>30</v>
      </c>
      <c r="F62" s="309" t="s">
        <v>140</v>
      </c>
      <c r="G62" s="310" t="str">
        <f t="shared" si="0"/>
        <v>2</v>
      </c>
      <c r="H62" s="293"/>
      <c r="I62" s="310" t="s">
        <v>187</v>
      </c>
      <c r="J62" s="310">
        <v>4</v>
      </c>
      <c r="K62" s="311" t="s">
        <v>191</v>
      </c>
      <c r="L62" s="312">
        <v>3</v>
      </c>
      <c r="M62" s="311" t="s">
        <v>192</v>
      </c>
      <c r="N62" s="312">
        <v>2</v>
      </c>
      <c r="O62" s="311"/>
      <c r="P62" s="312">
        <v>1</v>
      </c>
      <c r="Q62" s="310">
        <v>3</v>
      </c>
    </row>
    <row r="63" spans="8:16" ht="27.75" customHeight="1" thickBot="1">
      <c r="H63" s="313" t="s">
        <v>291</v>
      </c>
      <c r="I63" s="314">
        <v>3</v>
      </c>
      <c r="J63" s="315"/>
      <c r="K63" s="314">
        <v>3</v>
      </c>
      <c r="L63" s="315"/>
      <c r="M63" s="314">
        <v>4</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A15C-B3CE-4E09-A2DA-84DB26C24D20}">
  <sheetPr>
    <tabColor theme="9" tint="0.39998000860214233"/>
  </sheetPr>
  <dimension ref="A1:Y489"/>
  <sheetViews>
    <sheetView view="pageBreakPreview" zoomScale="70" zoomScaleSheetLayoutView="70" workbookViewId="0" topLeftCell="A73">
      <selection activeCell="E46" sqref="E4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6151000</v>
      </c>
      <c r="C23" s="34" t="s">
        <v>105</v>
      </c>
      <c r="D23" s="34" t="s">
        <v>106</v>
      </c>
      <c r="E23" s="34" t="s">
        <v>107</v>
      </c>
      <c r="F23" s="35">
        <v>5046</v>
      </c>
      <c r="G23" s="34"/>
      <c r="H23" s="34"/>
      <c r="I23" s="34">
        <v>781</v>
      </c>
      <c r="J23" s="34" t="s">
        <v>108</v>
      </c>
      <c r="K23" s="36"/>
      <c r="L23" s="36"/>
      <c r="M23" s="36"/>
      <c r="N23" s="36"/>
      <c r="O23" s="36">
        <v>40</v>
      </c>
      <c r="P23" s="36">
        <v>370</v>
      </c>
      <c r="R23" s="17" t="s">
        <v>109</v>
      </c>
      <c r="S23" s="37"/>
      <c r="T23" s="37"/>
      <c r="U23" s="37"/>
      <c r="V23" s="37"/>
      <c r="W23" s="37"/>
      <c r="X23" s="37"/>
      <c r="Y23" s="38"/>
    </row>
    <row r="24" spans="1:25" s="2" customFormat="1" ht="16.5" thickBot="1">
      <c r="A24" s="1"/>
      <c r="B24" s="1"/>
      <c r="C24" s="1"/>
      <c r="D24" s="1"/>
      <c r="E24" s="1"/>
      <c r="F24" s="39"/>
      <c r="G24" s="40">
        <v>978054</v>
      </c>
      <c r="H24" s="41">
        <v>6390329</v>
      </c>
      <c r="K24" s="41">
        <v>978808.2874639047</v>
      </c>
      <c r="L24" s="41">
        <v>6390859.0616903575</v>
      </c>
      <c r="M24" s="41">
        <v>978515.8909693504</v>
      </c>
      <c r="N24" s="41">
        <v>6390694.835319948</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6151000</v>
      </c>
      <c r="B39" s="66" t="str">
        <f>C23</f>
        <v>DURANCE</v>
      </c>
      <c r="C39" s="67" t="str">
        <f>D23</f>
        <v>DURANCE A EMBRUN 1</v>
      </c>
      <c r="D39" s="68">
        <v>43138</v>
      </c>
      <c r="E39" s="36">
        <v>26.142857142857142</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v>1</v>
      </c>
      <c r="I42" s="71" t="s">
        <v>138</v>
      </c>
      <c r="R42" s="61"/>
      <c r="S42" s="61"/>
      <c r="T42" s="44"/>
      <c r="U42" s="44"/>
    </row>
    <row r="43" spans="1:21" ht="14.25">
      <c r="A43" s="72"/>
      <c r="B43" s="72"/>
      <c r="C43" s="72"/>
      <c r="D43" s="73"/>
      <c r="E43" s="72"/>
      <c r="F43" s="69" t="s">
        <v>139</v>
      </c>
      <c r="G43" s="70" t="s">
        <v>43</v>
      </c>
      <c r="H43" s="71">
        <v>49</v>
      </c>
      <c r="I43" s="71" t="s">
        <v>140</v>
      </c>
      <c r="O43" s="2"/>
      <c r="P43" s="2"/>
      <c r="Q43" s="2"/>
      <c r="R43" s="2"/>
      <c r="S43" s="2"/>
      <c r="T43" s="44"/>
      <c r="U43" s="44"/>
    </row>
    <row r="44" spans="1:21" ht="14.25">
      <c r="A44" s="72"/>
      <c r="B44" s="72"/>
      <c r="C44" s="72"/>
      <c r="D44" s="73"/>
      <c r="E44" s="72"/>
      <c r="F44" s="69" t="s">
        <v>141</v>
      </c>
      <c r="G44" s="70" t="s">
        <v>48</v>
      </c>
      <c r="H44" s="71">
        <v>17</v>
      </c>
      <c r="I44" s="71" t="s">
        <v>140</v>
      </c>
      <c r="M44" s="2"/>
      <c r="N44" s="2"/>
      <c r="O44" s="2"/>
      <c r="P44" s="2"/>
      <c r="Q44" s="2"/>
      <c r="R44" s="2"/>
      <c r="S44" s="2"/>
      <c r="T44" s="44"/>
      <c r="U44" s="44"/>
    </row>
    <row r="45" spans="1:21" ht="14.25">
      <c r="A45" s="72"/>
      <c r="B45" s="72"/>
      <c r="C45" s="72"/>
      <c r="D45" s="73"/>
      <c r="E45" s="72"/>
      <c r="F45" s="69" t="s">
        <v>142</v>
      </c>
      <c r="G45" s="70" t="s">
        <v>53</v>
      </c>
      <c r="H45" s="71">
        <v>1</v>
      </c>
      <c r="I45" s="71" t="s">
        <v>138</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2</v>
      </c>
      <c r="I48" s="71" t="s">
        <v>138</v>
      </c>
      <c r="O48" s="43"/>
      <c r="P48" s="43"/>
      <c r="Q48" s="43"/>
      <c r="R48" s="61"/>
      <c r="S48" s="61"/>
    </row>
    <row r="49" spans="1:19" s="2" customFormat="1" ht="14.25">
      <c r="A49" s="72"/>
      <c r="B49" s="72"/>
      <c r="C49" s="72"/>
      <c r="D49" s="73"/>
      <c r="E49" s="72"/>
      <c r="F49" s="69" t="s">
        <v>146</v>
      </c>
      <c r="G49" s="70" t="s">
        <v>70</v>
      </c>
      <c r="H49" s="71"/>
      <c r="I49" s="71" t="s">
        <v>147</v>
      </c>
      <c r="M49" s="43"/>
      <c r="N49" s="43"/>
      <c r="O49" s="43"/>
      <c r="P49" s="43"/>
      <c r="Q49" s="43"/>
      <c r="R49" s="61"/>
      <c r="S49" s="61"/>
    </row>
    <row r="50" spans="1:19" s="2" customFormat="1" ht="14.25">
      <c r="A50" s="72"/>
      <c r="B50" s="72"/>
      <c r="C50" s="72"/>
      <c r="D50" s="73"/>
      <c r="E50" s="72"/>
      <c r="F50" s="69" t="s">
        <v>148</v>
      </c>
      <c r="G50" s="70" t="s">
        <v>74</v>
      </c>
      <c r="H50" s="71">
        <v>30</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6151000</v>
      </c>
      <c r="B66" s="90">
        <f>D39</f>
        <v>43138</v>
      </c>
      <c r="C66" s="91" t="s">
        <v>177</v>
      </c>
      <c r="D66" s="92" t="s">
        <v>36</v>
      </c>
      <c r="E66" s="92" t="s">
        <v>20</v>
      </c>
      <c r="F66" s="93" t="s">
        <v>178</v>
      </c>
      <c r="G66" s="71">
        <v>40</v>
      </c>
      <c r="H66" s="71"/>
      <c r="I66" s="71">
        <v>0</v>
      </c>
      <c r="J66" s="71"/>
      <c r="K66" s="71">
        <v>0</v>
      </c>
      <c r="T66" s="61"/>
      <c r="U66" s="61"/>
    </row>
    <row r="67" spans="1:21" ht="14.25">
      <c r="A67" s="94">
        <f aca="true" t="shared" si="0" ref="A67:B77">+A$66</f>
        <v>6151000</v>
      </c>
      <c r="B67" s="95">
        <f t="shared" si="0"/>
        <v>43138</v>
      </c>
      <c r="C67" s="91" t="s">
        <v>179</v>
      </c>
      <c r="D67" s="93" t="s">
        <v>53</v>
      </c>
      <c r="E67" s="93" t="s">
        <v>12</v>
      </c>
      <c r="F67" s="93" t="s">
        <v>178</v>
      </c>
      <c r="G67" s="71">
        <v>25</v>
      </c>
      <c r="H67" s="71"/>
      <c r="I67" s="71">
        <v>0</v>
      </c>
      <c r="J67" s="71" t="s">
        <v>180</v>
      </c>
      <c r="K67" s="71">
        <v>3</v>
      </c>
      <c r="T67" s="61"/>
      <c r="U67" s="61"/>
    </row>
    <row r="68" spans="1:21" ht="14.25">
      <c r="A68" s="94">
        <f t="shared" si="0"/>
        <v>6151000</v>
      </c>
      <c r="B68" s="95">
        <f t="shared" si="0"/>
        <v>43138</v>
      </c>
      <c r="C68" s="91" t="s">
        <v>181</v>
      </c>
      <c r="D68" s="93" t="s">
        <v>66</v>
      </c>
      <c r="E68" s="93" t="s">
        <v>12</v>
      </c>
      <c r="F68" s="93" t="s">
        <v>178</v>
      </c>
      <c r="G68" s="71">
        <v>40</v>
      </c>
      <c r="H68" s="71"/>
      <c r="I68" s="71">
        <v>0</v>
      </c>
      <c r="J68" s="71"/>
      <c r="K68" s="71">
        <v>0</v>
      </c>
      <c r="T68" s="61"/>
      <c r="U68" s="61"/>
    </row>
    <row r="69" spans="1:21" ht="14.25">
      <c r="A69" s="94">
        <f t="shared" si="0"/>
        <v>6151000</v>
      </c>
      <c r="B69" s="95">
        <f t="shared" si="0"/>
        <v>43138</v>
      </c>
      <c r="C69" s="91" t="s">
        <v>182</v>
      </c>
      <c r="D69" s="93" t="s">
        <v>66</v>
      </c>
      <c r="E69" s="93" t="s">
        <v>37</v>
      </c>
      <c r="F69" s="93" t="s">
        <v>178</v>
      </c>
      <c r="G69" s="71">
        <v>15</v>
      </c>
      <c r="H69" s="71"/>
      <c r="I69" s="71">
        <v>0</v>
      </c>
      <c r="J69" s="71"/>
      <c r="K69" s="71">
        <v>0</v>
      </c>
      <c r="T69" s="61"/>
      <c r="U69" s="61"/>
    </row>
    <row r="70" spans="1:21" ht="14.25">
      <c r="A70" s="94">
        <f t="shared" si="0"/>
        <v>6151000</v>
      </c>
      <c r="B70" s="95">
        <f t="shared" si="0"/>
        <v>43138</v>
      </c>
      <c r="C70" s="91" t="s">
        <v>183</v>
      </c>
      <c r="D70" s="93" t="s">
        <v>43</v>
      </c>
      <c r="E70" s="93" t="s">
        <v>29</v>
      </c>
      <c r="F70" s="93" t="s">
        <v>184</v>
      </c>
      <c r="G70" s="71">
        <v>45</v>
      </c>
      <c r="H70" s="71"/>
      <c r="I70" s="71">
        <v>3</v>
      </c>
      <c r="J70" s="71"/>
      <c r="K70" s="71">
        <v>0</v>
      </c>
      <c r="T70" s="61"/>
      <c r="U70" s="61"/>
    </row>
    <row r="71" spans="1:21" ht="14.25">
      <c r="A71" s="94">
        <f t="shared" si="0"/>
        <v>6151000</v>
      </c>
      <c r="B71" s="95">
        <f t="shared" si="0"/>
        <v>43138</v>
      </c>
      <c r="C71" s="91" t="s">
        <v>185</v>
      </c>
      <c r="D71" s="93" t="s">
        <v>43</v>
      </c>
      <c r="E71" s="93" t="s">
        <v>20</v>
      </c>
      <c r="F71" s="93" t="s">
        <v>184</v>
      </c>
      <c r="G71" s="71">
        <v>40</v>
      </c>
      <c r="H71" s="71"/>
      <c r="I71" s="71">
        <v>3</v>
      </c>
      <c r="J71" s="71" t="s">
        <v>180</v>
      </c>
      <c r="K71" s="71">
        <v>2</v>
      </c>
      <c r="T71" s="61"/>
      <c r="U71" s="61"/>
    </row>
    <row r="72" spans="1:21" ht="14.25">
      <c r="A72" s="94">
        <f t="shared" si="0"/>
        <v>6151000</v>
      </c>
      <c r="B72" s="95">
        <f t="shared" si="0"/>
        <v>43138</v>
      </c>
      <c r="C72" s="91" t="s">
        <v>186</v>
      </c>
      <c r="D72" s="93" t="s">
        <v>48</v>
      </c>
      <c r="E72" s="93" t="s">
        <v>29</v>
      </c>
      <c r="F72" s="93" t="s">
        <v>184</v>
      </c>
      <c r="G72" s="71">
        <v>40</v>
      </c>
      <c r="H72" s="71"/>
      <c r="I72" s="71">
        <v>0</v>
      </c>
      <c r="J72" s="71" t="s">
        <v>180</v>
      </c>
      <c r="K72" s="71">
        <v>4</v>
      </c>
      <c r="T72" s="61"/>
      <c r="U72" s="61"/>
    </row>
    <row r="73" spans="1:21" ht="14.25">
      <c r="A73" s="94">
        <f t="shared" si="0"/>
        <v>6151000</v>
      </c>
      <c r="B73" s="95">
        <f t="shared" si="0"/>
        <v>43138</v>
      </c>
      <c r="C73" s="91" t="s">
        <v>187</v>
      </c>
      <c r="D73" s="93" t="s">
        <v>74</v>
      </c>
      <c r="E73" s="93" t="s">
        <v>29</v>
      </c>
      <c r="F73" s="93" t="s">
        <v>184</v>
      </c>
      <c r="G73" s="71">
        <v>25</v>
      </c>
      <c r="H73" s="71"/>
      <c r="I73" s="71">
        <v>0</v>
      </c>
      <c r="J73" s="71" t="s">
        <v>180</v>
      </c>
      <c r="K73" s="71">
        <v>3</v>
      </c>
      <c r="T73" s="61"/>
      <c r="U73" s="61"/>
    </row>
    <row r="74" spans="1:21" ht="14.25">
      <c r="A74" s="94">
        <f t="shared" si="0"/>
        <v>6151000</v>
      </c>
      <c r="B74" s="95">
        <f t="shared" si="0"/>
        <v>43138</v>
      </c>
      <c r="C74" s="91" t="s">
        <v>188</v>
      </c>
      <c r="D74" s="93" t="s">
        <v>43</v>
      </c>
      <c r="E74" s="93" t="s">
        <v>12</v>
      </c>
      <c r="F74" s="93" t="s">
        <v>189</v>
      </c>
      <c r="G74" s="71">
        <v>25</v>
      </c>
      <c r="H74" s="71"/>
      <c r="I74" s="71">
        <v>4</v>
      </c>
      <c r="J74" s="71"/>
      <c r="K74" s="71">
        <v>0</v>
      </c>
      <c r="T74" s="61"/>
      <c r="U74" s="61"/>
    </row>
    <row r="75" spans="1:21" ht="14.25">
      <c r="A75" s="94">
        <f t="shared" si="0"/>
        <v>6151000</v>
      </c>
      <c r="B75" s="95">
        <f t="shared" si="0"/>
        <v>43138</v>
      </c>
      <c r="C75" s="91" t="s">
        <v>190</v>
      </c>
      <c r="D75" s="93" t="s">
        <v>43</v>
      </c>
      <c r="E75" s="93" t="s">
        <v>37</v>
      </c>
      <c r="F75" s="93" t="s">
        <v>189</v>
      </c>
      <c r="G75" s="71">
        <v>20</v>
      </c>
      <c r="H75" s="71"/>
      <c r="I75" s="71">
        <v>4</v>
      </c>
      <c r="J75" s="71"/>
      <c r="K75" s="71">
        <v>0</v>
      </c>
      <c r="T75" s="61"/>
      <c r="U75" s="61"/>
    </row>
    <row r="76" spans="1:21" ht="14.25">
      <c r="A76" s="94">
        <f t="shared" si="0"/>
        <v>6151000</v>
      </c>
      <c r="B76" s="95">
        <f t="shared" si="0"/>
        <v>43138</v>
      </c>
      <c r="C76" s="91" t="s">
        <v>191</v>
      </c>
      <c r="D76" s="93" t="s">
        <v>74</v>
      </c>
      <c r="E76" s="93" t="s">
        <v>20</v>
      </c>
      <c r="F76" s="93" t="s">
        <v>189</v>
      </c>
      <c r="G76" s="71">
        <v>30</v>
      </c>
      <c r="H76" s="71"/>
      <c r="I76" s="71">
        <v>0</v>
      </c>
      <c r="J76" s="71" t="s">
        <v>180</v>
      </c>
      <c r="K76" s="71">
        <v>2</v>
      </c>
      <c r="T76" s="61"/>
      <c r="U76" s="61"/>
    </row>
    <row r="77" spans="1:21" ht="14.25">
      <c r="A77" s="94">
        <f t="shared" si="0"/>
        <v>6151000</v>
      </c>
      <c r="B77" s="95">
        <f t="shared" si="0"/>
        <v>43138</v>
      </c>
      <c r="C77" s="91" t="s">
        <v>192</v>
      </c>
      <c r="D77" s="93" t="s">
        <v>74</v>
      </c>
      <c r="E77" s="93" t="s">
        <v>12</v>
      </c>
      <c r="F77" s="93" t="s">
        <v>189</v>
      </c>
      <c r="G77" s="71">
        <v>20</v>
      </c>
      <c r="H77" s="71"/>
      <c r="I77" s="71">
        <v>0</v>
      </c>
      <c r="J77" s="71"/>
      <c r="K77" s="71">
        <v>0</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6151000</v>
      </c>
      <c r="B88" s="100">
        <f>B66</f>
        <v>43138</v>
      </c>
      <c r="C88" s="71" t="s">
        <v>216</v>
      </c>
      <c r="D88" s="71">
        <v>69</v>
      </c>
      <c r="E88" s="71">
        <v>168</v>
      </c>
      <c r="F88" s="71">
        <v>152</v>
      </c>
      <c r="G88" s="71">
        <v>168</v>
      </c>
      <c r="H88" s="71"/>
      <c r="I88" s="71"/>
      <c r="J88" s="71"/>
      <c r="K88" s="71"/>
      <c r="L88" s="71"/>
      <c r="M88" s="71"/>
      <c r="N88" s="71"/>
      <c r="O88" s="71"/>
      <c r="P88" s="71"/>
      <c r="Q88" s="71"/>
      <c r="R88" s="71"/>
      <c r="S88" s="71"/>
      <c r="T88" s="61"/>
      <c r="U88" s="61"/>
    </row>
    <row r="89" spans="1:21" ht="14.25">
      <c r="A89" s="94">
        <f aca="true" t="shared" si="1" ref="A89:B108">+A$88</f>
        <v>6151000</v>
      </c>
      <c r="B89" s="95">
        <f t="shared" si="1"/>
        <v>43138</v>
      </c>
      <c r="C89" s="71" t="s">
        <v>217</v>
      </c>
      <c r="D89" s="71">
        <v>127</v>
      </c>
      <c r="E89" s="71">
        <v>2</v>
      </c>
      <c r="F89" s="71"/>
      <c r="G89" s="71">
        <v>1</v>
      </c>
      <c r="H89" s="71"/>
      <c r="I89" s="71"/>
      <c r="J89" s="71"/>
      <c r="K89" s="71"/>
      <c r="L89" s="71"/>
      <c r="M89" s="71"/>
      <c r="N89" s="71"/>
      <c r="O89" s="71"/>
      <c r="P89" s="71"/>
      <c r="Q89" s="71"/>
      <c r="R89" s="71"/>
      <c r="S89" s="71"/>
      <c r="T89" s="61"/>
      <c r="U89" s="61"/>
    </row>
    <row r="90" spans="1:21" ht="14.25">
      <c r="A90" s="94">
        <f t="shared" si="1"/>
        <v>6151000</v>
      </c>
      <c r="B90" s="95">
        <f t="shared" si="1"/>
        <v>43138</v>
      </c>
      <c r="C90" s="71" t="s">
        <v>218</v>
      </c>
      <c r="D90" s="71">
        <v>14</v>
      </c>
      <c r="E90" s="71">
        <v>1</v>
      </c>
      <c r="F90" s="71">
        <v>1</v>
      </c>
      <c r="G90" s="71"/>
      <c r="H90" s="71"/>
      <c r="I90" s="71"/>
      <c r="J90" s="71"/>
      <c r="K90" s="71"/>
      <c r="L90" s="71"/>
      <c r="M90" s="71"/>
      <c r="N90" s="71"/>
      <c r="O90" s="71"/>
      <c r="P90" s="71"/>
      <c r="Q90" s="71"/>
      <c r="R90" s="71"/>
      <c r="S90" s="71"/>
      <c r="T90" s="61"/>
      <c r="U90" s="61"/>
    </row>
    <row r="91" spans="1:21" ht="14.25">
      <c r="A91" s="94">
        <f t="shared" si="1"/>
        <v>6151000</v>
      </c>
      <c r="B91" s="95">
        <f t="shared" si="1"/>
        <v>43138</v>
      </c>
      <c r="C91" s="71" t="s">
        <v>219</v>
      </c>
      <c r="D91" s="71">
        <v>189</v>
      </c>
      <c r="E91" s="71">
        <v>1</v>
      </c>
      <c r="F91" s="71"/>
      <c r="G91" s="71"/>
      <c r="H91" s="71"/>
      <c r="I91" s="71"/>
      <c r="J91" s="71"/>
      <c r="K91" s="71"/>
      <c r="L91" s="71"/>
      <c r="M91" s="71"/>
      <c r="N91" s="71"/>
      <c r="O91" s="71"/>
      <c r="P91" s="71"/>
      <c r="Q91" s="71"/>
      <c r="R91" s="71"/>
      <c r="S91" s="71"/>
      <c r="T91" s="61"/>
      <c r="U91" s="61"/>
    </row>
    <row r="92" spans="1:21" ht="14.25">
      <c r="A92" s="94">
        <f t="shared" si="1"/>
        <v>6151000</v>
      </c>
      <c r="B92" s="95">
        <f t="shared" si="1"/>
        <v>43138</v>
      </c>
      <c r="C92" s="71" t="s">
        <v>220</v>
      </c>
      <c r="D92" s="71">
        <v>190</v>
      </c>
      <c r="E92" s="71">
        <v>1</v>
      </c>
      <c r="F92" s="71">
        <v>4</v>
      </c>
      <c r="G92" s="71"/>
      <c r="H92" s="71"/>
      <c r="I92" s="71"/>
      <c r="J92" s="71"/>
      <c r="K92" s="71"/>
      <c r="L92" s="71"/>
      <c r="M92" s="71"/>
      <c r="N92" s="71"/>
      <c r="O92" s="71"/>
      <c r="P92" s="71"/>
      <c r="Q92" s="71"/>
      <c r="R92" s="71"/>
      <c r="S92" s="71"/>
      <c r="T92" s="61"/>
      <c r="U92" s="61"/>
    </row>
    <row r="93" spans="1:21" ht="14.25">
      <c r="A93" s="94">
        <f t="shared" si="1"/>
        <v>6151000</v>
      </c>
      <c r="B93" s="95">
        <f t="shared" si="1"/>
        <v>43138</v>
      </c>
      <c r="C93" s="71" t="s">
        <v>221</v>
      </c>
      <c r="D93" s="71">
        <v>211</v>
      </c>
      <c r="E93" s="71"/>
      <c r="F93" s="71">
        <v>6</v>
      </c>
      <c r="G93" s="71"/>
      <c r="H93" s="71"/>
      <c r="I93" s="71"/>
      <c r="J93" s="71"/>
      <c r="K93" s="71"/>
      <c r="L93" s="71"/>
      <c r="M93" s="71"/>
      <c r="N93" s="71"/>
      <c r="O93" s="71"/>
      <c r="P93" s="71"/>
      <c r="Q93" s="71"/>
      <c r="R93" s="71"/>
      <c r="S93" s="71"/>
      <c r="T93" s="61"/>
      <c r="U93" s="61"/>
    </row>
    <row r="94" spans="1:21" ht="14.25">
      <c r="A94" s="94">
        <f t="shared" si="1"/>
        <v>6151000</v>
      </c>
      <c r="B94" s="95">
        <f t="shared" si="1"/>
        <v>43138</v>
      </c>
      <c r="C94" s="71" t="s">
        <v>222</v>
      </c>
      <c r="D94" s="71">
        <v>212</v>
      </c>
      <c r="E94" s="71">
        <v>1</v>
      </c>
      <c r="F94" s="71">
        <v>2</v>
      </c>
      <c r="G94" s="71"/>
      <c r="H94" s="71"/>
      <c r="I94" s="71"/>
      <c r="J94" s="71"/>
      <c r="K94" s="71"/>
      <c r="L94" s="71"/>
      <c r="M94" s="71"/>
      <c r="N94" s="71"/>
      <c r="O94" s="71"/>
      <c r="P94" s="71"/>
      <c r="Q94" s="71"/>
      <c r="R94" s="71"/>
      <c r="S94" s="71"/>
      <c r="T94" s="61"/>
      <c r="U94" s="61"/>
    </row>
    <row r="95" spans="1:21" ht="14.25">
      <c r="A95" s="94">
        <f t="shared" si="1"/>
        <v>6151000</v>
      </c>
      <c r="B95" s="95">
        <f t="shared" si="1"/>
        <v>43138</v>
      </c>
      <c r="C95" s="71" t="s">
        <v>223</v>
      </c>
      <c r="D95" s="71">
        <v>193</v>
      </c>
      <c r="E95" s="71">
        <v>1</v>
      </c>
      <c r="F95" s="71"/>
      <c r="G95" s="71"/>
      <c r="H95" s="71"/>
      <c r="I95" s="71"/>
      <c r="J95" s="71"/>
      <c r="K95" s="71"/>
      <c r="L95" s="71"/>
      <c r="M95" s="71"/>
      <c r="N95" s="71"/>
      <c r="O95" s="71"/>
      <c r="P95" s="71"/>
      <c r="Q95" s="71"/>
      <c r="R95" s="71"/>
      <c r="S95" s="71"/>
      <c r="T95" s="61"/>
      <c r="U95" s="61"/>
    </row>
    <row r="96" spans="1:21" ht="14.25">
      <c r="A96" s="94">
        <f t="shared" si="1"/>
        <v>6151000</v>
      </c>
      <c r="B96" s="95">
        <f t="shared" si="1"/>
        <v>43138</v>
      </c>
      <c r="C96" s="71" t="s">
        <v>224</v>
      </c>
      <c r="D96" s="71">
        <v>200</v>
      </c>
      <c r="E96" s="71"/>
      <c r="F96" s="71"/>
      <c r="G96" s="71">
        <v>2</v>
      </c>
      <c r="H96" s="71"/>
      <c r="I96" s="71"/>
      <c r="J96" s="71"/>
      <c r="K96" s="71"/>
      <c r="L96" s="71"/>
      <c r="M96" s="71"/>
      <c r="N96" s="71"/>
      <c r="O96" s="71"/>
      <c r="P96" s="71"/>
      <c r="Q96" s="71"/>
      <c r="R96" s="71"/>
      <c r="S96" s="71"/>
      <c r="T96" s="61"/>
      <c r="U96" s="61"/>
    </row>
    <row r="97" spans="1:21" ht="14.25">
      <c r="A97" s="94">
        <f t="shared" si="1"/>
        <v>6151000</v>
      </c>
      <c r="B97" s="95">
        <f t="shared" si="1"/>
        <v>43138</v>
      </c>
      <c r="C97" s="71" t="s">
        <v>225</v>
      </c>
      <c r="D97" s="71">
        <v>3163</v>
      </c>
      <c r="E97" s="71">
        <v>390</v>
      </c>
      <c r="F97" s="71">
        <v>257</v>
      </c>
      <c r="G97" s="71">
        <v>50</v>
      </c>
      <c r="H97" s="71"/>
      <c r="I97" s="71"/>
      <c r="J97" s="71"/>
      <c r="K97" s="71"/>
      <c r="L97" s="71"/>
      <c r="M97" s="71"/>
      <c r="N97" s="71"/>
      <c r="O97" s="71"/>
      <c r="P97" s="71"/>
      <c r="Q97" s="71"/>
      <c r="R97" s="71"/>
      <c r="S97" s="71"/>
      <c r="T97" s="61"/>
      <c r="U97" s="61"/>
    </row>
    <row r="98" spans="1:21" ht="14.25">
      <c r="A98" s="94">
        <f t="shared" si="1"/>
        <v>6151000</v>
      </c>
      <c r="B98" s="95">
        <f t="shared" si="1"/>
        <v>43138</v>
      </c>
      <c r="C98" s="71" t="s">
        <v>226</v>
      </c>
      <c r="D98" s="71">
        <v>183</v>
      </c>
      <c r="E98" s="71">
        <v>1</v>
      </c>
      <c r="F98" s="71">
        <v>27</v>
      </c>
      <c r="G98" s="71">
        <v>9</v>
      </c>
      <c r="H98" s="71"/>
      <c r="I98" s="71"/>
      <c r="J98" s="71"/>
      <c r="K98" s="71"/>
      <c r="L98" s="71"/>
      <c r="M98" s="71"/>
      <c r="N98" s="71"/>
      <c r="O98" s="71"/>
      <c r="P98" s="71"/>
      <c r="Q98" s="71"/>
      <c r="R98" s="71"/>
      <c r="S98" s="71"/>
      <c r="T98" s="61"/>
      <c r="U98" s="61"/>
    </row>
    <row r="99" spans="1:21" ht="14.25">
      <c r="A99" s="94">
        <f t="shared" si="1"/>
        <v>6151000</v>
      </c>
      <c r="B99" s="95">
        <f t="shared" si="1"/>
        <v>43138</v>
      </c>
      <c r="C99" s="71" t="s">
        <v>227</v>
      </c>
      <c r="D99" s="71">
        <v>364</v>
      </c>
      <c r="E99" s="71">
        <v>111</v>
      </c>
      <c r="F99" s="71">
        <v>211</v>
      </c>
      <c r="G99" s="71">
        <v>320</v>
      </c>
      <c r="H99" s="71"/>
      <c r="I99" s="71"/>
      <c r="J99" s="71"/>
      <c r="K99" s="71"/>
      <c r="L99" s="71"/>
      <c r="M99" s="71"/>
      <c r="N99" s="71"/>
      <c r="O99" s="71"/>
      <c r="P99" s="71"/>
      <c r="Q99" s="71"/>
      <c r="R99" s="71"/>
      <c r="S99" s="71"/>
      <c r="T99" s="61"/>
      <c r="U99" s="61"/>
    </row>
    <row r="100" spans="1:21" ht="14.25">
      <c r="A100" s="94">
        <f t="shared" si="1"/>
        <v>6151000</v>
      </c>
      <c r="B100" s="95">
        <f t="shared" si="1"/>
        <v>43138</v>
      </c>
      <c r="C100" s="71" t="s">
        <v>228</v>
      </c>
      <c r="D100" s="71">
        <v>399</v>
      </c>
      <c r="E100" s="71">
        <v>1</v>
      </c>
      <c r="F100" s="71">
        <v>8</v>
      </c>
      <c r="G100" s="71">
        <v>1</v>
      </c>
      <c r="H100" s="71"/>
      <c r="I100" s="71"/>
      <c r="J100" s="71"/>
      <c r="K100" s="71"/>
      <c r="L100" s="71"/>
      <c r="M100" s="71"/>
      <c r="N100" s="71"/>
      <c r="O100" s="71"/>
      <c r="P100" s="71"/>
      <c r="Q100" s="71"/>
      <c r="R100" s="71"/>
      <c r="S100" s="71"/>
      <c r="T100" s="61"/>
      <c r="U100" s="61"/>
    </row>
    <row r="101" spans="1:21" ht="14.25">
      <c r="A101" s="94">
        <f t="shared" si="1"/>
        <v>6151000</v>
      </c>
      <c r="B101" s="95">
        <f t="shared" si="1"/>
        <v>43138</v>
      </c>
      <c r="C101" s="71" t="s">
        <v>229</v>
      </c>
      <c r="D101" s="71">
        <v>421</v>
      </c>
      <c r="E101" s="71"/>
      <c r="F101" s="71">
        <v>16</v>
      </c>
      <c r="G101" s="71"/>
      <c r="H101" s="71"/>
      <c r="I101" s="71"/>
      <c r="J101" s="71"/>
      <c r="K101" s="71"/>
      <c r="L101" s="71"/>
      <c r="M101" s="71"/>
      <c r="N101" s="71"/>
      <c r="O101" s="71"/>
      <c r="P101" s="71"/>
      <c r="Q101" s="71"/>
      <c r="R101" s="71"/>
      <c r="S101" s="71"/>
      <c r="T101" s="61"/>
      <c r="U101" s="61"/>
    </row>
    <row r="102" spans="1:21" ht="14.25">
      <c r="A102" s="94">
        <f t="shared" si="1"/>
        <v>6151000</v>
      </c>
      <c r="B102" s="95">
        <f t="shared" si="1"/>
        <v>43138</v>
      </c>
      <c r="C102" s="71" t="s">
        <v>230</v>
      </c>
      <c r="D102" s="71">
        <v>400</v>
      </c>
      <c r="E102" s="71"/>
      <c r="F102" s="71">
        <v>1</v>
      </c>
      <c r="G102" s="71"/>
      <c r="H102" s="71"/>
      <c r="I102" s="71"/>
      <c r="J102" s="71"/>
      <c r="K102" s="71"/>
      <c r="L102" s="71"/>
      <c r="M102" s="71"/>
      <c r="N102" s="71"/>
      <c r="O102" s="71"/>
      <c r="P102" s="71"/>
      <c r="Q102" s="71"/>
      <c r="R102" s="71"/>
      <c r="S102" s="71"/>
      <c r="T102" s="61"/>
      <c r="U102" s="61"/>
    </row>
    <row r="103" spans="1:21" ht="14.25">
      <c r="A103" s="94">
        <f t="shared" si="1"/>
        <v>6151000</v>
      </c>
      <c r="B103" s="95">
        <f t="shared" si="1"/>
        <v>43138</v>
      </c>
      <c r="C103" s="71" t="s">
        <v>231</v>
      </c>
      <c r="D103" s="71">
        <v>404</v>
      </c>
      <c r="E103" s="71">
        <v>2</v>
      </c>
      <c r="F103" s="71">
        <v>25</v>
      </c>
      <c r="G103" s="71">
        <v>7</v>
      </c>
      <c r="H103" s="71"/>
      <c r="I103" s="71"/>
      <c r="J103" s="71"/>
      <c r="K103" s="71"/>
      <c r="L103" s="71"/>
      <c r="M103" s="71"/>
      <c r="N103" s="71"/>
      <c r="O103" s="71"/>
      <c r="P103" s="71"/>
      <c r="Q103" s="71"/>
      <c r="R103" s="71"/>
      <c r="S103" s="71"/>
      <c r="T103" s="61"/>
      <c r="U103" s="61"/>
    </row>
    <row r="104" spans="1:21" ht="14.25">
      <c r="A104" s="94">
        <f t="shared" si="1"/>
        <v>6151000</v>
      </c>
      <c r="B104" s="95">
        <f t="shared" si="1"/>
        <v>43138</v>
      </c>
      <c r="C104" s="71" t="s">
        <v>232</v>
      </c>
      <c r="D104" s="71">
        <v>819</v>
      </c>
      <c r="E104" s="71">
        <v>1</v>
      </c>
      <c r="F104" s="71"/>
      <c r="G104" s="71"/>
      <c r="H104" s="71"/>
      <c r="I104" s="71"/>
      <c r="J104" s="71"/>
      <c r="K104" s="71"/>
      <c r="L104" s="71"/>
      <c r="M104" s="71"/>
      <c r="N104" s="71"/>
      <c r="O104" s="71"/>
      <c r="P104" s="71"/>
      <c r="Q104" s="71"/>
      <c r="R104" s="71"/>
      <c r="S104" s="71"/>
      <c r="T104" s="61"/>
      <c r="U104" s="61"/>
    </row>
    <row r="105" spans="1:21" ht="14.25">
      <c r="A105" s="94">
        <f t="shared" si="1"/>
        <v>6151000</v>
      </c>
      <c r="B105" s="95">
        <f t="shared" si="1"/>
        <v>43138</v>
      </c>
      <c r="C105" s="71" t="s">
        <v>233</v>
      </c>
      <c r="D105" s="71">
        <v>807</v>
      </c>
      <c r="E105" s="71">
        <v>366</v>
      </c>
      <c r="F105" s="71">
        <v>232</v>
      </c>
      <c r="G105" s="71">
        <v>1413</v>
      </c>
      <c r="H105" s="71"/>
      <c r="I105" s="71"/>
      <c r="J105" s="71"/>
      <c r="K105" s="71"/>
      <c r="L105" s="71"/>
      <c r="M105" s="71"/>
      <c r="N105" s="71"/>
      <c r="O105" s="71"/>
      <c r="P105" s="71"/>
      <c r="Q105" s="71"/>
      <c r="R105" s="71"/>
      <c r="S105" s="71"/>
      <c r="T105" s="61"/>
      <c r="U105" s="61"/>
    </row>
    <row r="106" spans="1:21" ht="14.25">
      <c r="A106" s="94">
        <f t="shared" si="1"/>
        <v>6151000</v>
      </c>
      <c r="B106" s="95">
        <f t="shared" si="1"/>
        <v>43138</v>
      </c>
      <c r="C106" s="71" t="s">
        <v>234</v>
      </c>
      <c r="D106" s="71">
        <v>831</v>
      </c>
      <c r="E106" s="71">
        <v>2</v>
      </c>
      <c r="F106" s="71">
        <v>16</v>
      </c>
      <c r="G106" s="71">
        <v>20</v>
      </c>
      <c r="H106" s="71"/>
      <c r="I106" s="71"/>
      <c r="J106" s="71"/>
      <c r="K106" s="71"/>
      <c r="L106" s="71"/>
      <c r="M106" s="71"/>
      <c r="N106" s="71"/>
      <c r="O106" s="71"/>
      <c r="P106" s="71"/>
      <c r="Q106" s="71"/>
      <c r="R106" s="71"/>
      <c r="S106" s="71"/>
      <c r="T106" s="61"/>
      <c r="U106" s="61"/>
    </row>
    <row r="107" spans="1:21" ht="14.25">
      <c r="A107" s="94">
        <f t="shared" si="1"/>
        <v>6151000</v>
      </c>
      <c r="B107" s="95">
        <f t="shared" si="1"/>
        <v>43138</v>
      </c>
      <c r="C107" s="71" t="s">
        <v>235</v>
      </c>
      <c r="D107" s="71">
        <v>757</v>
      </c>
      <c r="E107" s="71">
        <v>19</v>
      </c>
      <c r="F107" s="71">
        <v>7</v>
      </c>
      <c r="G107" s="71">
        <v>4</v>
      </c>
      <c r="H107" s="71"/>
      <c r="I107" s="71"/>
      <c r="J107" s="71"/>
      <c r="K107" s="71"/>
      <c r="L107" s="71"/>
      <c r="M107" s="71"/>
      <c r="N107" s="71"/>
      <c r="O107" s="71"/>
      <c r="P107" s="71"/>
      <c r="Q107" s="71"/>
      <c r="R107" s="71"/>
      <c r="S107" s="71"/>
      <c r="T107" s="61"/>
      <c r="U107" s="61"/>
    </row>
    <row r="108" spans="1:21" ht="14.25">
      <c r="A108" s="94">
        <f t="shared" si="1"/>
        <v>6151000</v>
      </c>
      <c r="B108" s="95">
        <f t="shared" si="1"/>
        <v>43138</v>
      </c>
      <c r="C108" s="71" t="s">
        <v>236</v>
      </c>
      <c r="D108" s="71">
        <v>801</v>
      </c>
      <c r="E108" s="71">
        <v>29</v>
      </c>
      <c r="F108" s="71">
        <v>181</v>
      </c>
      <c r="G108" s="71">
        <v>372</v>
      </c>
      <c r="H108" s="71"/>
      <c r="I108" s="71"/>
      <c r="J108" s="71"/>
      <c r="K108" s="71"/>
      <c r="L108" s="71"/>
      <c r="M108" s="71"/>
      <c r="N108" s="71"/>
      <c r="O108" s="71"/>
      <c r="P108" s="71"/>
      <c r="Q108" s="71"/>
      <c r="R108" s="71"/>
      <c r="S108" s="71"/>
      <c r="T108" s="61"/>
      <c r="U108" s="61"/>
    </row>
    <row r="109" spans="1:21" ht="14.25">
      <c r="A109" s="94">
        <f aca="true" t="shared" si="2" ref="A109:B128">+A$88</f>
        <v>6151000</v>
      </c>
      <c r="B109" s="95">
        <f t="shared" si="2"/>
        <v>43138</v>
      </c>
      <c r="C109" s="71" t="s">
        <v>237</v>
      </c>
      <c r="D109" s="71">
        <v>887</v>
      </c>
      <c r="E109" s="71">
        <v>2</v>
      </c>
      <c r="F109" s="71"/>
      <c r="G109" s="71"/>
      <c r="H109" s="71"/>
      <c r="I109" s="71"/>
      <c r="J109" s="71"/>
      <c r="K109" s="71"/>
      <c r="L109" s="71"/>
      <c r="M109" s="71"/>
      <c r="N109" s="71"/>
      <c r="O109" s="71"/>
      <c r="P109" s="71"/>
      <c r="Q109" s="71"/>
      <c r="R109" s="71"/>
      <c r="S109" s="71"/>
      <c r="T109" s="61"/>
      <c r="U109" s="61"/>
    </row>
    <row r="110" spans="1:21" ht="14.25">
      <c r="A110" s="94">
        <f t="shared" si="2"/>
        <v>6151000</v>
      </c>
      <c r="B110" s="95">
        <f t="shared" si="2"/>
        <v>43138</v>
      </c>
      <c r="C110" s="71" t="s">
        <v>238</v>
      </c>
      <c r="D110" s="71">
        <v>906</v>
      </c>
      <c r="E110" s="71"/>
      <c r="F110" s="71" t="s">
        <v>239</v>
      </c>
      <c r="G110" s="71"/>
      <c r="H110" s="71"/>
      <c r="I110" s="71"/>
      <c r="J110" s="71"/>
      <c r="K110" s="71"/>
      <c r="L110" s="71"/>
      <c r="M110" s="71"/>
      <c r="N110" s="71"/>
      <c r="O110" s="71"/>
      <c r="P110" s="71"/>
      <c r="Q110" s="71"/>
      <c r="R110" s="71"/>
      <c r="S110" s="71"/>
      <c r="T110" s="61"/>
      <c r="U110" s="61"/>
    </row>
    <row r="111" spans="1:21" ht="14.25">
      <c r="A111" s="94">
        <f t="shared" si="2"/>
        <v>6151000</v>
      </c>
      <c r="B111" s="95">
        <f t="shared" si="2"/>
        <v>43138</v>
      </c>
      <c r="C111" s="71" t="s">
        <v>240</v>
      </c>
      <c r="D111" s="71">
        <v>1043</v>
      </c>
      <c r="E111" s="71">
        <v>1</v>
      </c>
      <c r="F111" s="71"/>
      <c r="G111" s="71"/>
      <c r="H111" s="71"/>
      <c r="I111" s="71"/>
      <c r="J111" s="71"/>
      <c r="K111" s="71"/>
      <c r="L111" s="71"/>
      <c r="M111" s="71"/>
      <c r="N111" s="71"/>
      <c r="O111" s="71"/>
      <c r="P111" s="71"/>
      <c r="Q111" s="71"/>
      <c r="R111" s="71"/>
      <c r="S111" s="71"/>
      <c r="T111" s="61"/>
      <c r="U111" s="61"/>
    </row>
    <row r="112" spans="1:21" ht="14.25">
      <c r="A112" s="94">
        <f t="shared" si="2"/>
        <v>6151000</v>
      </c>
      <c r="B112" s="95">
        <f t="shared" si="2"/>
        <v>43138</v>
      </c>
      <c r="C112" s="71" t="s">
        <v>241</v>
      </c>
      <c r="D112" s="71">
        <v>992</v>
      </c>
      <c r="E112" s="71">
        <v>1</v>
      </c>
      <c r="F112" s="71"/>
      <c r="G112" s="71"/>
      <c r="H112" s="71"/>
      <c r="I112" s="71"/>
      <c r="J112" s="71"/>
      <c r="K112" s="71"/>
      <c r="L112" s="71"/>
      <c r="M112" s="71"/>
      <c r="N112" s="71"/>
      <c r="O112" s="71"/>
      <c r="P112" s="71"/>
      <c r="Q112" s="71"/>
      <c r="R112" s="71"/>
      <c r="S112" s="71"/>
      <c r="T112" s="61"/>
      <c r="U112" s="61"/>
    </row>
    <row r="113" spans="1:21" ht="14.25">
      <c r="A113" s="94">
        <f t="shared" si="2"/>
        <v>6151000</v>
      </c>
      <c r="B113" s="95">
        <f t="shared" si="2"/>
        <v>43138</v>
      </c>
      <c r="C113" s="71" t="s">
        <v>242</v>
      </c>
      <c r="D113" s="71">
        <v>933</v>
      </c>
      <c r="E113" s="71">
        <v>53</v>
      </c>
      <c r="F113" s="71">
        <v>48</v>
      </c>
      <c r="G113" s="71">
        <v>9</v>
      </c>
      <c r="H113" s="71"/>
      <c r="I113" s="71"/>
      <c r="J113" s="71"/>
      <c r="K113" s="71"/>
      <c r="L113" s="71"/>
      <c r="M113" s="71"/>
      <c r="N113" s="71"/>
      <c r="O113" s="71"/>
      <c r="P113" s="71"/>
      <c r="Q113" s="71"/>
      <c r="R113" s="71"/>
      <c r="S113" s="71"/>
      <c r="T113" s="61"/>
      <c r="U113" s="61"/>
    </row>
    <row r="114" spans="1:21" ht="14.25">
      <c r="A114" s="94">
        <f t="shared" si="2"/>
        <v>6151000</v>
      </c>
      <c r="B114" s="95">
        <f t="shared" si="2"/>
        <v>43138</v>
      </c>
      <c r="C114" s="71" t="s">
        <v>243</v>
      </c>
      <c r="D114" s="71">
        <v>3111</v>
      </c>
      <c r="E114" s="71" t="s">
        <v>239</v>
      </c>
      <c r="F114" s="71" t="s">
        <v>239</v>
      </c>
      <c r="G114" s="71" t="s">
        <v>239</v>
      </c>
      <c r="H114" s="71"/>
      <c r="I114" s="71"/>
      <c r="J114" s="71"/>
      <c r="K114" s="71"/>
      <c r="L114" s="71"/>
      <c r="M114" s="71"/>
      <c r="N114" s="71"/>
      <c r="O114" s="71"/>
      <c r="P114" s="71"/>
      <c r="Q114" s="71"/>
      <c r="R114" s="71"/>
      <c r="S114" s="71"/>
      <c r="T114" s="61"/>
      <c r="U114" s="61"/>
    </row>
    <row r="115" spans="1:21" ht="14.25">
      <c r="A115" s="94">
        <f t="shared" si="2"/>
        <v>6151000</v>
      </c>
      <c r="B115" s="95">
        <f t="shared" si="2"/>
        <v>43138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6151000</v>
      </c>
      <c r="B116" s="95">
        <f t="shared" si="2"/>
        <v>43138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6151000</v>
      </c>
      <c r="B117" s="95">
        <f t="shared" si="2"/>
        <v>43138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6151000</v>
      </c>
      <c r="B118" s="95">
        <f t="shared" si="2"/>
        <v>43138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6151000</v>
      </c>
      <c r="B119" s="95">
        <f t="shared" si="2"/>
        <v>43138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6151000</v>
      </c>
      <c r="B120" s="95">
        <f t="shared" si="2"/>
        <v>43138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6151000</v>
      </c>
      <c r="B121" s="95">
        <f t="shared" si="2"/>
        <v>43138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6151000</v>
      </c>
      <c r="B122" s="95">
        <f t="shared" si="2"/>
        <v>43138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6151000</v>
      </c>
      <c r="B123" s="95">
        <f t="shared" si="2"/>
        <v>43138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6151000</v>
      </c>
      <c r="B124" s="95">
        <f t="shared" si="2"/>
        <v>43138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6151000</v>
      </c>
      <c r="B125" s="95">
        <f t="shared" si="2"/>
        <v>43138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6151000</v>
      </c>
      <c r="B126" s="95">
        <f t="shared" si="2"/>
        <v>43138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6151000</v>
      </c>
      <c r="B127" s="95">
        <f t="shared" si="2"/>
        <v>43138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6151000</v>
      </c>
      <c r="B128" s="95">
        <f t="shared" si="2"/>
        <v>43138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6151000</v>
      </c>
      <c r="B129" s="95">
        <f t="shared" si="3"/>
        <v>43138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6151000</v>
      </c>
      <c r="B130" s="95">
        <f t="shared" si="3"/>
        <v>43138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6151000</v>
      </c>
      <c r="B131" s="95">
        <f t="shared" si="3"/>
        <v>43138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6151000</v>
      </c>
      <c r="B132" s="95">
        <f t="shared" si="3"/>
        <v>43138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6151000</v>
      </c>
      <c r="B133" s="95">
        <f t="shared" si="3"/>
        <v>43138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6151000</v>
      </c>
      <c r="B134" s="95">
        <f t="shared" si="3"/>
        <v>43138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6151000</v>
      </c>
      <c r="B135" s="95">
        <f t="shared" si="3"/>
        <v>43138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6151000</v>
      </c>
      <c r="B136" s="95">
        <f t="shared" si="3"/>
        <v>43138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6151000</v>
      </c>
      <c r="B137" s="95">
        <f t="shared" si="3"/>
        <v>43138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6151000</v>
      </c>
      <c r="B138" s="95">
        <f t="shared" si="3"/>
        <v>43138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6151000</v>
      </c>
      <c r="B139" s="95">
        <f t="shared" si="3"/>
        <v>43138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6151000</v>
      </c>
      <c r="B140" s="95">
        <f t="shared" si="3"/>
        <v>43138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6151000</v>
      </c>
      <c r="B141" s="95">
        <f t="shared" si="3"/>
        <v>43138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6151000</v>
      </c>
      <c r="B142" s="95">
        <f t="shared" si="3"/>
        <v>43138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6151000</v>
      </c>
      <c r="B143" s="95">
        <f t="shared" si="3"/>
        <v>43138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6151000</v>
      </c>
      <c r="B144" s="95">
        <f t="shared" si="3"/>
        <v>43138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6151000</v>
      </c>
      <c r="B145" s="95">
        <f t="shared" si="3"/>
        <v>43138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6151000</v>
      </c>
      <c r="B146" s="95">
        <f t="shared" si="3"/>
        <v>43138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6151000</v>
      </c>
      <c r="B147" s="95">
        <f t="shared" si="3"/>
        <v>43138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6151000</v>
      </c>
      <c r="B148" s="95">
        <f t="shared" si="3"/>
        <v>43138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6151000</v>
      </c>
      <c r="B149" s="95">
        <f t="shared" si="4"/>
        <v>43138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6151000</v>
      </c>
      <c r="B150" s="95">
        <f t="shared" si="4"/>
        <v>43138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6151000</v>
      </c>
      <c r="B151" s="95">
        <f t="shared" si="4"/>
        <v>43138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6151000</v>
      </c>
      <c r="B152" s="95">
        <f t="shared" si="4"/>
        <v>43138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6151000</v>
      </c>
      <c r="B153" s="95">
        <f t="shared" si="4"/>
        <v>43138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6151000</v>
      </c>
      <c r="B154" s="95">
        <f t="shared" si="4"/>
        <v>43138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6151000</v>
      </c>
      <c r="B155" s="95">
        <f t="shared" si="4"/>
        <v>43138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6151000</v>
      </c>
      <c r="B156" s="95">
        <f t="shared" si="4"/>
        <v>43138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6151000</v>
      </c>
      <c r="B157" s="95">
        <f t="shared" si="4"/>
        <v>43138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6151000</v>
      </c>
      <c r="B158" s="95">
        <f t="shared" si="4"/>
        <v>43138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6151000</v>
      </c>
      <c r="B159" s="95">
        <f t="shared" si="4"/>
        <v>43138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6151000</v>
      </c>
      <c r="B160" s="95">
        <f t="shared" si="4"/>
        <v>43138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6151000</v>
      </c>
      <c r="B161" s="95">
        <f t="shared" si="4"/>
        <v>43138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6151000</v>
      </c>
      <c r="B162" s="95">
        <f t="shared" si="4"/>
        <v>43138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6151000</v>
      </c>
      <c r="B163" s="95">
        <f t="shared" si="4"/>
        <v>43138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6151000</v>
      </c>
      <c r="B164" s="95">
        <f t="shared" si="4"/>
        <v>43138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6151000</v>
      </c>
      <c r="B165" s="95">
        <f t="shared" si="4"/>
        <v>43138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6151000</v>
      </c>
      <c r="B166" s="95">
        <f t="shared" si="4"/>
        <v>43138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6151000</v>
      </c>
      <c r="B167" s="95">
        <f t="shared" si="4"/>
        <v>43138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6151000</v>
      </c>
      <c r="B168" s="95">
        <f t="shared" si="4"/>
        <v>43138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6151000</v>
      </c>
      <c r="B169" s="95">
        <f t="shared" si="5"/>
        <v>43138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6151000</v>
      </c>
      <c r="B170" s="95">
        <f t="shared" si="5"/>
        <v>43138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6151000</v>
      </c>
      <c r="B171" s="95">
        <f t="shared" si="5"/>
        <v>43138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6151000</v>
      </c>
      <c r="B172" s="95">
        <f t="shared" si="5"/>
        <v>43138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6151000</v>
      </c>
      <c r="B173" s="95">
        <f t="shared" si="5"/>
        <v>43138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6151000</v>
      </c>
      <c r="B174" s="95">
        <f t="shared" si="5"/>
        <v>43138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6151000</v>
      </c>
      <c r="B175" s="95">
        <f t="shared" si="5"/>
        <v>43138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6151000</v>
      </c>
      <c r="B176" s="95">
        <f t="shared" si="5"/>
        <v>43138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6151000</v>
      </c>
      <c r="B177" s="95">
        <f t="shared" si="5"/>
        <v>43138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6151000</v>
      </c>
      <c r="B178" s="95">
        <f t="shared" si="5"/>
        <v>43138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6151000</v>
      </c>
      <c r="B179" s="95">
        <f t="shared" si="5"/>
        <v>43138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6151000</v>
      </c>
      <c r="B180" s="95">
        <f t="shared" si="5"/>
        <v>43138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6151000</v>
      </c>
      <c r="B181" s="95">
        <f t="shared" si="5"/>
        <v>43138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6151000</v>
      </c>
      <c r="B182" s="95">
        <f t="shared" si="5"/>
        <v>43138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6151000</v>
      </c>
      <c r="B183" s="95">
        <f t="shared" si="5"/>
        <v>43138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6151000</v>
      </c>
      <c r="B184" s="95">
        <f t="shared" si="5"/>
        <v>43138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6151000</v>
      </c>
      <c r="B185" s="95">
        <f t="shared" si="5"/>
        <v>43138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6151000</v>
      </c>
      <c r="B186" s="95">
        <f t="shared" si="5"/>
        <v>43138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6151000</v>
      </c>
      <c r="B187" s="95">
        <f t="shared" si="5"/>
        <v>43138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6151000</v>
      </c>
      <c r="B188" s="95">
        <f t="shared" si="5"/>
        <v>43138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6151000</v>
      </c>
      <c r="B189" s="95">
        <f t="shared" si="6"/>
        <v>43138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6151000</v>
      </c>
      <c r="B190" s="95">
        <f t="shared" si="6"/>
        <v>43138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6151000</v>
      </c>
      <c r="B191" s="95">
        <f t="shared" si="6"/>
        <v>43138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6151000</v>
      </c>
      <c r="B192" s="95">
        <f t="shared" si="6"/>
        <v>43138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6151000</v>
      </c>
      <c r="B193" s="95">
        <f t="shared" si="6"/>
        <v>43138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6151000</v>
      </c>
      <c r="B194" s="95">
        <f t="shared" si="6"/>
        <v>43138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6151000</v>
      </c>
      <c r="B195" s="95">
        <f t="shared" si="6"/>
        <v>43138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6151000</v>
      </c>
      <c r="B196" s="95">
        <f t="shared" si="6"/>
        <v>43138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6151000</v>
      </c>
      <c r="B197" s="95">
        <f t="shared" si="6"/>
        <v>43138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6151000</v>
      </c>
      <c r="B198" s="95">
        <f t="shared" si="6"/>
        <v>43138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6151000</v>
      </c>
      <c r="B199" s="95">
        <f t="shared" si="6"/>
        <v>43138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6151000</v>
      </c>
      <c r="B200" s="95">
        <f t="shared" si="6"/>
        <v>43138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6151000</v>
      </c>
      <c r="B201" s="95">
        <f t="shared" si="6"/>
        <v>43138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6151000</v>
      </c>
      <c r="B202" s="95">
        <f t="shared" si="6"/>
        <v>43138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6151000</v>
      </c>
      <c r="B203" s="95">
        <f t="shared" si="6"/>
        <v>43138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6151000</v>
      </c>
      <c r="B204" s="95">
        <f t="shared" si="6"/>
        <v>43138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6151000</v>
      </c>
      <c r="B205" s="95">
        <f t="shared" si="6"/>
        <v>43138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6151000</v>
      </c>
      <c r="B206" s="95">
        <f t="shared" si="6"/>
        <v>43138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6151000</v>
      </c>
      <c r="B207" s="95">
        <f t="shared" si="6"/>
        <v>43138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6151000</v>
      </c>
      <c r="B208" s="95">
        <f t="shared" si="6"/>
        <v>43138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6151000</v>
      </c>
      <c r="B209" s="95">
        <f t="shared" si="7"/>
        <v>43138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6151000</v>
      </c>
      <c r="B210" s="95">
        <f t="shared" si="7"/>
        <v>43138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6151000</v>
      </c>
      <c r="B211" s="95">
        <f t="shared" si="7"/>
        <v>43138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6151000</v>
      </c>
      <c r="B212" s="95">
        <f t="shared" si="7"/>
        <v>43138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6151000</v>
      </c>
      <c r="B213" s="95">
        <f t="shared" si="7"/>
        <v>43138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6151000</v>
      </c>
      <c r="B214" s="95">
        <f t="shared" si="7"/>
        <v>43138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6151000</v>
      </c>
      <c r="B215" s="95">
        <f t="shared" si="7"/>
        <v>43138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6151000</v>
      </c>
      <c r="B216" s="95">
        <f t="shared" si="7"/>
        <v>43138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6151000</v>
      </c>
      <c r="B217" s="95">
        <f t="shared" si="7"/>
        <v>43138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6151000</v>
      </c>
      <c r="B218" s="95">
        <f t="shared" si="7"/>
        <v>43138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6151000</v>
      </c>
      <c r="B219" s="95">
        <f t="shared" si="7"/>
        <v>43138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6151000</v>
      </c>
      <c r="B220" s="95">
        <f t="shared" si="7"/>
        <v>43138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6151000</v>
      </c>
      <c r="B221" s="95">
        <f t="shared" si="7"/>
        <v>43138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6151000</v>
      </c>
      <c r="B222" s="95">
        <f t="shared" si="7"/>
        <v>43138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6151000</v>
      </c>
      <c r="B223" s="95">
        <f t="shared" si="7"/>
        <v>43138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6151000</v>
      </c>
      <c r="B224" s="95">
        <f t="shared" si="7"/>
        <v>43138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6151000</v>
      </c>
      <c r="B225" s="95">
        <f t="shared" si="7"/>
        <v>43138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6151000</v>
      </c>
      <c r="B226" s="95">
        <f t="shared" si="7"/>
        <v>43138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6151000</v>
      </c>
      <c r="B227" s="95">
        <f t="shared" si="7"/>
        <v>43138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6151000</v>
      </c>
      <c r="B228" s="95">
        <f t="shared" si="7"/>
        <v>43138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6151000</v>
      </c>
      <c r="B229" s="95">
        <f t="shared" si="8"/>
        <v>43138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6151000</v>
      </c>
      <c r="B230" s="95">
        <f t="shared" si="8"/>
        <v>43138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6151000</v>
      </c>
      <c r="B231" s="95">
        <f t="shared" si="8"/>
        <v>43138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6151000</v>
      </c>
      <c r="B232" s="95">
        <f t="shared" si="8"/>
        <v>43138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6151000</v>
      </c>
      <c r="B233" s="95">
        <f t="shared" si="8"/>
        <v>43138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6151000</v>
      </c>
      <c r="B234" s="95">
        <f t="shared" si="8"/>
        <v>43138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6151000</v>
      </c>
      <c r="B235" s="95">
        <f t="shared" si="8"/>
        <v>43138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6151000</v>
      </c>
      <c r="B236" s="95">
        <f t="shared" si="8"/>
        <v>43138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6151000</v>
      </c>
      <c r="B237" s="95">
        <f t="shared" si="8"/>
        <v>43138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6151000</v>
      </c>
      <c r="B238" s="95">
        <f t="shared" si="8"/>
        <v>43138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6151000</v>
      </c>
      <c r="B239" s="95">
        <f t="shared" si="8"/>
        <v>43138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6151000</v>
      </c>
      <c r="B240" s="95">
        <f t="shared" si="8"/>
        <v>43138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6151000</v>
      </c>
      <c r="B241" s="95">
        <f t="shared" si="8"/>
        <v>43138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6151000</v>
      </c>
      <c r="B242" s="95">
        <f t="shared" si="8"/>
        <v>43138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6151000</v>
      </c>
      <c r="B243" s="95">
        <f t="shared" si="8"/>
        <v>43138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2018-09-11T16:00:13Z</dcterms:created>
  <dcterms:modified xsi:type="dcterms:W3CDTF">2018-09-11T16:03:07Z</dcterms:modified>
  <cp:category/>
  <cp:version/>
  <cp:contentType/>
  <cp:contentStatus/>
</cp:coreProperties>
</file>