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<sst xmlns="http://schemas.openxmlformats.org/spreadsheetml/2006/main" count="306" uniqueCount="205">
  <si>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</si>
  <si>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</si>
  <si>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</si>
  <si>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</si>
  <si>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</si>
  <si>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</si>
  <si>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</si>
  <si>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</si>
  <si>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</si>
  <si>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</si>
  <si>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</si>
  <si>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</si>
  <si>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</si>
  <si>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</si>
  <si>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</si>
  <si>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</si>
  <si>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</si>
  <si>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</si>
  <si>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</si>
  <si>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</si>
  <si>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</si>
  <si>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</si>
  <si>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</si>
  <si>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</si>
  <si>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</si>
  <si>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</si>
  <si>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</si>
  <si>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</si>
  <si>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</si>
  <si>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</si>
  <si>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</si>
  <si>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</si>
  <si>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</si>
  <si>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</si>
  <si>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</si>
  <si>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</si>
  <si>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</si>
  <si>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</si>
  <si>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</si>
  <si>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</si>
  <si>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</si>
  <si>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</si>
  <si>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</si>
  <si>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</si>
  <si>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</si>
  <si>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</si>
  <si>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</si>
  <si>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</si>
  <si>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</si>
  <si>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</si>
  <si>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</si>
  <si>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</si>
  <si>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</si>
  <si>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</si>
  <si>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</si>
  <si>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</si>
  <si>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</si>
  <si>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</si>
  <si>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</si>
  <si>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</si>
  <si>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</si>
  <si>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</si>
  <si>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</si>
  <si>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</si>
  <si>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</si>
  <si>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</si>
  <si>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</si>
  <si>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</si>
  <si>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</si>
  <si>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</si>
  <si>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</si>
  <si>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</si>
  <si>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</si>
  <si>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</si>
  <si>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</si>
  <si>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</si>
  <si>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</si>
  <si>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</si>
  <si>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</si>
  <si>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</si>
  <si>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</si>
  <si>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</si>
  <si>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</si>
  <si>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</si>
  <si>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</si>
  <si>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</si>
  <si>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</si>
  <si>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</si>
  <si>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</si>
  <si>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</si>
  <si>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</si>
  <si>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</si>
  <si>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</si>
  <si>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</si>
  <si>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</si>
  <si>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</si>
  <si>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</si>
  <si>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</si>
  <si>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</si>
  <si>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</si>
  <si>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</si>
  <si>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</si>
  <si>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</si>
  <si>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</si>
  <si>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</si>
  <si>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</si>
  <si>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</si>
  <si>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</si>
  <si>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</si>
  <si>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</si>
  <si>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</si>
  <si>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</si>
  <si>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</si>
  <si>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</si>
  <si>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</si>
  <si>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</si>
  <si>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</si>
  <si>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</si>
  <si>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</si>
  <si>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</si>
  <si>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</si>
  <si>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</si>
  <si>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</si>
  <si>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</si>
  <si>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</si>
  <si>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</si>
  <si>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</si>
  <si>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</si>
  <si>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</si>
  <si>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</si>
  <si>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</si>
  <si>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</si>
  <si>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</si>
  <si>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</si>
  <si>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</si>
  <si>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</si>
  <si>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</si>
  <si>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</si>
  <si>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P5</t>
  </si>
  <si>
    <t>PhB</t>
  </si>
  <si>
    <t>10</t>
  </si>
  <si>
    <t>P6</t>
  </si>
  <si>
    <t>30</t>
  </si>
  <si>
    <t>P7</t>
  </si>
  <si>
    <t>20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</si>
  <si>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</si>
  <si>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</si>
  <si>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</si>
  <si>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</si>
  <si>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</si>
  <si>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</si>
  <si>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</si>
  <si>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</si>
  <si>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</si>
  <si>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</si>
  <si>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</si>
  <si>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</si>
  <si>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</si>
  <si>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</si>
  <si>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</si>
  <si>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</si>
  <si>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</si>
  <si>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</si>
  <si>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</si>
  <si>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</si>
  <si>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</si>
  <si>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Amphinemura</t>
  </si>
  <si>
    <t>Nemoura</t>
  </si>
  <si>
    <t>Protonemura</t>
  </si>
  <si>
    <t>Dinocras</t>
  </si>
  <si>
    <t>Hydropsyche</t>
  </si>
  <si>
    <t>Hydroptila</t>
  </si>
  <si>
    <t>Odontocerum</t>
  </si>
  <si>
    <t>Polycentropus</t>
  </si>
  <si>
    <t>Metalype</t>
  </si>
  <si>
    <t>Rhyacophila lato-sensu</t>
  </si>
  <si>
    <t>Sericostoma</t>
  </si>
  <si>
    <t>Baetis</t>
  </si>
  <si>
    <t>Procloeon</t>
  </si>
  <si>
    <t>Caenis</t>
  </si>
  <si>
    <t>Ephemera</t>
  </si>
  <si>
    <t>Ephemerella</t>
  </si>
  <si>
    <t>Torleya</t>
  </si>
  <si>
    <t>Ecdyonurus</t>
  </si>
  <si>
    <t>Epeorus</t>
  </si>
  <si>
    <t>Rhithrogena</t>
  </si>
  <si>
    <t>Micronecta</t>
  </si>
  <si>
    <t>Gerris</t>
  </si>
  <si>
    <t>Elmis</t>
  </si>
  <si>
    <t>Esolus</t>
  </si>
  <si>
    <t>Limnius</t>
  </si>
  <si>
    <t>Riolus</t>
  </si>
  <si>
    <t>Haliplus</t>
  </si>
  <si>
    <t>Chironomidae</t>
  </si>
  <si>
    <t>Empididae</t>
  </si>
  <si>
    <t>Limoniidae</t>
  </si>
  <si>
    <t>Simuliidae</t>
  </si>
  <si>
    <t>Tabanidae</t>
  </si>
  <si>
    <t>Ostracoda</t>
  </si>
  <si>
    <t>Gammarus</t>
  </si>
  <si>
    <t>Potamopyrgus</t>
  </si>
  <si>
    <t>Radix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</si>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</sst>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30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 applyBorder="0" applyProtection="0">
      <alignment/>
    </xf>
    <xf numFmtId="164" fontId="1" fillId="0" borderId="0">
      <alignment/>
      <protection hidden="1"/>
    </xf>
    <xf numFmtId="164" fontId="2" fillId="0" borderId="0">
      <alignment/>
      <protection hidden="1"/>
    </xf>
    <xf numFmtId="164" fontId="6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7" fillId="0" borderId="0" xfId="38" applyFont="1" applyBorder="1" applyAlignment="1" applyProtection="1">
      <alignment horizontal="center"/>
      <protection hidden="1"/>
    </xf>
    <xf numFmtId="164" fontId="7" fillId="0" borderId="2" xfId="38" applyFont="1" applyBorder="1" applyAlignment="1" applyProtection="1">
      <alignment horizontal="center"/>
      <protection hidden="1"/>
    </xf>
    <xf numFmtId="164" fontId="8" fillId="0" borderId="3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3" borderId="4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horizontal="center" vertical="center" wrapText="1"/>
      <protection hidden="1"/>
    </xf>
    <xf numFmtId="164" fontId="12" fillId="3" borderId="2" xfId="0" applyFont="1" applyBorder="1" applyAlignment="1" applyProtection="1">
      <alignment horizontal="left" vertical="center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13" fillId="4" borderId="7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3" borderId="8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horizontal="left"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horizontal="left" vertical="center"/>
      <protection hidden="1"/>
    </xf>
    <xf numFmtId="164" fontId="13" fillId="4" borderId="10" xfId="0" applyFont="1" applyBorder="1" applyAlignment="1" applyProtection="1">
      <alignment horizontal="center" vertical="center" wrapText="1"/>
      <protection hidden="1"/>
    </xf>
    <xf numFmtId="164" fontId="12" fillId="3" borderId="11" xfId="0" applyFont="1" applyBorder="1" applyAlignment="1" applyProtection="1">
      <alignment horizontal="left" vertical="center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horizontal="left" vertical="center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2" fillId="3" borderId="14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/>
      <protection hidden="1"/>
    </xf>
    <xf numFmtId="164" fontId="16" fillId="5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3" borderId="6" xfId="0" applyFont="1" applyBorder="1" applyAlignment="1" applyProtection="1">
      <alignment horizontal="center" vertical="center"/>
      <protection hidden="1"/>
    </xf>
    <xf numFmtId="165" fontId="19" fillId="2" borderId="6" xfId="0" applyFont="1" applyBorder="1" applyAlignment="1" applyProtection="1">
      <alignment horizontal="center" vertical="center" wrapText="1"/>
      <protection hidden="1"/>
    </xf>
    <xf numFmtId="164" fontId="19" fillId="2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8" applyFont="1" applyBorder="1" applyAlignment="1" applyProtection="1">
      <alignment horizontal="center" wrapText="1"/>
      <protection hidden="1"/>
    </xf>
    <xf numFmtId="164" fontId="19" fillId="4" borderId="1" xfId="0" applyFont="1" applyBorder="1" applyAlignment="1" applyProtection="1">
      <alignment horizontal="center" vertical="center" wrapText="1"/>
      <protection hidden="1"/>
    </xf>
    <xf numFmtId="166" fontId="19" fillId="4" borderId="1" xfId="0" applyFont="1" applyBorder="1" applyAlignment="1" applyProtection="1">
      <alignment horizontal="center" vertical="center" wrapText="1"/>
      <protection hidden="1"/>
    </xf>
    <xf numFmtId="165" fontId="19" fillId="4" borderId="6" xfId="0" applyFont="1" applyBorder="1" applyAlignment="1" applyProtection="1">
      <alignment horizontal="center" vertical="center" wrapText="1"/>
      <protection hidden="1"/>
    </xf>
    <xf numFmtId="164" fontId="19" fillId="4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3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3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3" borderId="2" xfId="0" applyFont="1" applyBorder="1" applyAlignment="1" applyProtection="1">
      <alignment vertical="center"/>
      <protection hidden="1"/>
    </xf>
    <xf numFmtId="164" fontId="8" fillId="0" borderId="3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7" fontId="21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12" fillId="3" borderId="15" xfId="0" applyFont="1" applyBorder="1" applyAlignment="1" applyProtection="1">
      <alignment horizontal="left" vertical="center"/>
      <protection hidden="1"/>
    </xf>
    <xf numFmtId="164" fontId="9" fillId="3" borderId="16" xfId="0" applyFont="1" applyBorder="1" applyAlignment="1" applyProtection="1">
      <alignment horizontal="left" vertical="center"/>
      <protection hidden="1"/>
    </xf>
    <xf numFmtId="164" fontId="14" fillId="3" borderId="11" xfId="0" applyFont="1" applyBorder="1" applyAlignment="1" applyProtection="1">
      <alignment vertical="center"/>
      <protection hidden="1"/>
    </xf>
    <xf numFmtId="164" fontId="9" fillId="3" borderId="11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0" fillId="0" borderId="16" xfId="0" applyFont="1" applyBorder="1" applyAlignment="1" applyProtection="1">
      <alignment vertical="center"/>
      <protection hidden="1"/>
    </xf>
    <xf numFmtId="164" fontId="20" fillId="0" borderId="17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18" fillId="3" borderId="1" xfId="0" applyFont="1" applyBorder="1" applyAlignment="1" applyProtection="1">
      <alignment horizontal="center" vertical="center"/>
      <protection hidden="1"/>
    </xf>
    <xf numFmtId="164" fontId="18" fillId="3" borderId="18" xfId="0" applyFont="1" applyBorder="1" applyAlignment="1" applyProtection="1">
      <alignment horizontal="center" vertical="center"/>
      <protection hidden="1"/>
    </xf>
    <xf numFmtId="164" fontId="18" fillId="3" borderId="19" xfId="0" applyFont="1" applyBorder="1" applyAlignment="1" applyProtection="1">
      <alignment horizontal="center" vertical="center"/>
      <protection hidden="1"/>
    </xf>
    <xf numFmtId="164" fontId="18" fillId="3" borderId="20" xfId="0" applyFont="1" applyBorder="1" applyAlignment="1" applyProtection="1">
      <alignment horizontal="center" vertical="center" wrapText="1"/>
      <protection hidden="1"/>
    </xf>
    <xf numFmtId="164" fontId="18" fillId="3" borderId="21" xfId="0" applyFont="1" applyBorder="1" applyAlignment="1" applyProtection="1">
      <alignment horizontal="center" vertical="center" wrapText="1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6" fontId="16" fillId="5" borderId="1" xfId="0" applyFont="1" applyBorder="1" applyAlignment="1" applyProtection="1">
      <alignment horizontal="center" vertical="center"/>
      <protection hidden="1"/>
    </xf>
    <xf numFmtId="168" fontId="19" fillId="2" borderId="1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left" vertical="center" wrapText="1"/>
      <protection hidden="1"/>
    </xf>
    <xf numFmtId="164" fontId="4" fillId="0" borderId="18" xfId="0" applyFont="1" applyBorder="1" applyAlignment="1" applyProtection="1">
      <alignment horizontal="center" vertical="center" wrapText="1"/>
      <protection hidden="1"/>
    </xf>
    <xf numFmtId="168" fontId="19" fillId="2" borderId="22" xfId="0" applyFont="1" applyBorder="1" applyAlignment="1" applyProtection="1">
      <alignment vertical="center"/>
      <protection hidden="1"/>
    </xf>
    <xf numFmtId="168" fontId="19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9" fontId="23" fillId="0" borderId="0" xfId="0" applyFont="1" applyAlignment="1" applyProtection="1">
      <alignment vertical="center"/>
      <protection hidden="1"/>
    </xf>
    <xf numFmtId="164" fontId="19" fillId="2" borderId="18" xfId="0" applyFont="1" applyBorder="1" applyAlignment="1" applyProtection="1">
      <alignment horizontal="left" vertical="center" wrapText="1"/>
      <protection hidden="1"/>
    </xf>
    <xf numFmtId="164" fontId="16" fillId="3" borderId="23" xfId="0" applyFont="1" applyBorder="1" applyAlignment="1" applyProtection="1">
      <alignment horizontal="left" vertical="center" wrapText="1"/>
      <protection hidden="1"/>
    </xf>
    <xf numFmtId="164" fontId="4" fillId="0" borderId="23" xfId="0" applyFont="1" applyBorder="1" applyAlignment="1" applyProtection="1">
      <alignment horizontal="center" vertical="center" wrapText="1"/>
      <protection hidden="1"/>
    </xf>
    <xf numFmtId="164" fontId="24" fillId="0" borderId="6" xfId="0" applyFont="1" applyBorder="1" applyAlignment="1" applyProtection="1">
      <alignment horizontal="center" vertical="center"/>
      <protection hidden="1"/>
    </xf>
    <xf numFmtId="170" fontId="24" fillId="0" borderId="6" xfId="0" applyFont="1" applyBorder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9" fillId="3" borderId="6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center" vertical="center" wrapText="1"/>
      <protection hidden="1"/>
    </xf>
    <xf numFmtId="164" fontId="9" fillId="3" borderId="10" xfId="0" applyFont="1" applyBorder="1" applyAlignment="1" applyProtection="1">
      <alignment horizontal="center" vertical="center" wrapText="1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9" fillId="3" borderId="13" xfId="0" applyFont="1" applyBorder="1" applyAlignment="1" applyProtection="1">
      <alignment horizontal="center" vertical="center" wrapText="1"/>
      <protection hidden="1"/>
    </xf>
    <xf numFmtId="164" fontId="27" fillId="3" borderId="11" xfId="0" applyFont="1" applyBorder="1" applyAlignment="1" applyProtection="1">
      <alignment vertical="center"/>
      <protection hidden="1"/>
    </xf>
    <xf numFmtId="164" fontId="4" fillId="0" borderId="24" xfId="0" applyFont="1" applyBorder="1" applyAlignment="1" applyProtection="1">
      <alignment vertical="center"/>
      <protection hidden="1"/>
    </xf>
    <xf numFmtId="166" fontId="16" fillId="5" borderId="15" xfId="0" applyFont="1" applyBorder="1" applyAlignment="1" applyProtection="1">
      <alignment horizontal="center"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71" fontId="19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9" fontId="23" fillId="0" borderId="0" xfId="0" applyFont="1" applyAlignment="1" applyProtection="1">
      <alignment/>
      <protection hidden="1"/>
    </xf>
    <xf numFmtId="171" fontId="19" fillId="2" borderId="18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8" fontId="19" fillId="0" borderId="0" xfId="0" applyFont="1" applyBorder="1" applyAlignment="1" applyProtection="1">
      <alignment vertical="center"/>
      <protection hidden="1"/>
    </xf>
    <xf numFmtId="164" fontId="27" fillId="3" borderId="2" xfId="0" applyFont="1" applyBorder="1" applyAlignment="1" applyProtection="1">
      <alignment vertical="center"/>
      <protection hidden="1"/>
    </xf>
    <xf numFmtId="164" fontId="27" fillId="3" borderId="0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5" borderId="6" xfId="0" applyFont="1" applyBorder="1" applyAlignment="1" applyProtection="1">
      <alignment horizontal="left" vertical="center" wrapText="1"/>
      <protection hidden="1"/>
    </xf>
    <xf numFmtId="164" fontId="16" fillId="5" borderId="6" xfId="0" applyFont="1" applyBorder="1" applyAlignment="1" applyProtection="1">
      <alignment horizontal="center" vertical="center" wrapText="1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6" fillId="5" borderId="18" xfId="0" applyFont="1" applyBorder="1" applyAlignment="1" applyProtection="1">
      <alignment vertical="center"/>
      <protection hidden="1"/>
    </xf>
    <xf numFmtId="166" fontId="16" fillId="5" borderId="18" xfId="0" applyFont="1" applyBorder="1" applyAlignment="1" applyProtection="1">
      <alignment horizontal="center" vertical="center"/>
      <protection hidden="1"/>
    </xf>
    <xf numFmtId="165" fontId="19" fillId="2" borderId="18" xfId="0" applyFont="1" applyBorder="1" applyAlignment="1" applyProtection="1">
      <alignment horizontal="center" vertical="center"/>
      <protection hidden="1"/>
    </xf>
    <xf numFmtId="165" fontId="19" fillId="2" borderId="18" xfId="0" applyFont="1" applyBorder="1" applyAlignment="1" applyProtection="1">
      <alignment vertic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AHIER~1" xfId="34"/>
    <cellStyle name="Normal_Liste invertébrés pour référence" xfId="35"/>
    <cellStyle name="Normal_MO_08_10Anx2 et 3" xfId="36"/>
    <cellStyle name="Normal_page2 (2)" xfId="37"/>
    <cellStyle name="Excel Built-in Excel Built-in Excel Built-in Explanatory Tex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Verdon_castelalane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8">
      <selection activeCell="F80" sqref="F80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32.3">
      <c r="A23" s="41">
        <f>'[1]DescriptionStation'!C4</f>
        <v>13000638000013</v>
      </c>
      <c r="B23" s="42" t="str">
        <f>'[1]DescriptionStation'!C5</f>
        <v>06160500</v>
      </c>
      <c r="C23" s="42" t="str">
        <f>'[1]DescriptionStation'!C6</f>
        <v>Verdon</v>
      </c>
      <c r="D23" s="42" t="str">
        <f>'[1]DescriptionStation'!C7</f>
        <v>Pont de soleils</v>
      </c>
      <c r="E23" s="42" t="str">
        <f>'[1]DescriptionStation'!C8</f>
        <v>Castellane</v>
      </c>
      <c r="F23" s="42" t="str">
        <f>'[1]DescriptionStation'!C9</f>
        <v>04071</v>
      </c>
      <c r="G23" s="42" t="str">
        <f>'[1]DescriptionStation'!C10</f>
        <v>976852</v>
      </c>
      <c r="H23" s="42" t="str">
        <f>'[1]DescriptionStation'!C11</f>
        <v>6306747</v>
      </c>
      <c r="I23" s="42" t="str">
        <f>'[1]DescriptionStation'!C12</f>
        <v>650</v>
      </c>
      <c r="J23" s="42" t="str">
        <f>'[1]DescriptionStation'!C13</f>
        <v>RCS</v>
      </c>
      <c r="K23" s="42" t="str">
        <f>'[1]SaisieDonneesTerrain'!I2</f>
        <v>976673</v>
      </c>
      <c r="L23" s="42" t="str">
        <f>'[1]SaisieDonneesTerrain'!J2</f>
        <v>6306572</v>
      </c>
      <c r="M23" s="42" t="str">
        <f>'[1]SaisieDonneesTerrain'!I4</f>
        <v>976712</v>
      </c>
      <c r="N23" s="42" t="str">
        <f>'[1]SaisieDonneesTerrain'!J4</f>
        <v>6906224</v>
      </c>
      <c r="O23" s="42" t="str">
        <f>'[1]SaisieDonneesTerrain'!C4</f>
        <v>56</v>
      </c>
      <c r="P23" s="42" t="str">
        <f>'[1]DescriptionStation'!C19</f>
        <v>336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4.15">
      <c r="A26" s="49" t="str">
        <f>'[1]DescriptionStation'!C20</f>
        <v>C.DUPART</v>
      </c>
      <c r="B26" s="49" t="str">
        <f>IF('[1]DescriptionStation'!C21="",'[1]SaisieDonneesTerrain'!AM2,'[1]DescriptionStation'!C21)</f>
        <v>06160500-30121899</v>
      </c>
      <c r="C26" s="49" t="str">
        <f>IF('[1]DescriptionStation'!C22="","",'[1]DescriptionStation'!C22)</f>
        <v/>
      </c>
      <c r="D26" s="50">
        <v>43354</v>
      </c>
      <c r="E26" s="51">
        <f>'[1]DescriptionStation'!C23</f>
        <v>13000638000013</v>
      </c>
      <c r="F26" s="49" t="str">
        <f>'[1]DescriptionStation'!C24</f>
        <v>C.DUPART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3.8">
      <c r="A33" s="25" t="s">
        <v>17</v>
      </c>
      <c r="B33" s="14" t="s">
        <v>63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64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65</v>
      </c>
      <c r="B35" s="69" t="s">
        <v>66</v>
      </c>
      <c r="C35" s="14"/>
      <c r="D35" s="14"/>
      <c r="E35" s="26"/>
      <c r="F35" s="63"/>
      <c r="G35" s="61"/>
      <c r="H35" s="70" t="s">
        <v>67</v>
      </c>
      <c r="I35" s="71" t="s">
        <v>68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69</v>
      </c>
      <c r="B36" s="72" t="s">
        <v>70</v>
      </c>
      <c r="C36" s="73"/>
      <c r="D36" s="73"/>
      <c r="E36" s="36"/>
      <c r="F36" s="61"/>
      <c r="G36" s="74"/>
      <c r="H36" s="70" t="s">
        <v>71</v>
      </c>
      <c r="I36" s="71" t="s">
        <v>72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65</v>
      </c>
      <c r="F38" s="82" t="s">
        <v>73</v>
      </c>
      <c r="G38" s="83" t="s">
        <v>74</v>
      </c>
      <c r="H38" s="84" t="s">
        <v>67</v>
      </c>
      <c r="I38" s="85" t="s">
        <v>71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06160500</v>
      </c>
      <c r="B39" s="86" t="str">
        <f>C23</f>
        <v>Verdon</v>
      </c>
      <c r="C39" s="86" t="str">
        <f>D23</f>
        <v>Pont de soleils</v>
      </c>
      <c r="D39" s="87">
        <f>D26</f>
        <v>43354</v>
      </c>
      <c r="E39" s="88">
        <f>'[1]SaisieDonneesTerrain'!E4</f>
        <v>14.3333333333333</v>
      </c>
      <c r="F39" s="89" t="s">
        <v>75</v>
      </c>
      <c r="G39" s="90" t="s">
        <v>76</v>
      </c>
      <c r="H39" s="91">
        <f>'[1]SaisieDonneesTerrain'!E8</f>
        <v>0</v>
      </c>
      <c r="I39" s="92" t="str">
        <f>'[1]SaisieDonneesTerrain'!F8</f>
        <v>P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77</v>
      </c>
      <c r="B40" s="93"/>
      <c r="C40" s="93"/>
      <c r="D40" s="94"/>
      <c r="E40" s="93"/>
      <c r="F40" s="89" t="s">
        <v>78</v>
      </c>
      <c r="G40" s="90" t="s">
        <v>79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80</v>
      </c>
      <c r="G41" s="90" t="s">
        <v>81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82</v>
      </c>
      <c r="G42" s="90" t="s">
        <v>83</v>
      </c>
      <c r="H42" s="91">
        <f>'[1]SaisieDonneesTerrain'!E11</f>
        <v>1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84</v>
      </c>
      <c r="G43" s="90" t="s">
        <v>85</v>
      </c>
      <c r="H43" s="91">
        <f>'[1]SaisieDonneesTerrain'!E12</f>
        <v>30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86</v>
      </c>
      <c r="G44" s="90" t="s">
        <v>87</v>
      </c>
      <c r="H44" s="91">
        <f>'[1]SaisieDonneesTerrain'!E13</f>
        <v>42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88</v>
      </c>
      <c r="G45" s="90" t="s">
        <v>89</v>
      </c>
      <c r="H45" s="91">
        <f>'[1]SaisieDonneesTerrain'!E14</f>
        <v>0</v>
      </c>
      <c r="I45" s="92">
        <f>'[1]SaisieDonneesTerrain'!F14</f>
        <v>0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90</v>
      </c>
      <c r="G46" s="90" t="s">
        <v>91</v>
      </c>
      <c r="H46" s="91">
        <f>'[1]SaisieDonneesTerrain'!E15</f>
        <v>1</v>
      </c>
      <c r="I46" s="92" t="str">
        <f>'[1]SaisieDonneesTerrain'!F15</f>
        <v>M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92</v>
      </c>
      <c r="G47" s="90" t="s">
        <v>93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94</v>
      </c>
      <c r="G48" s="90" t="s">
        <v>95</v>
      </c>
      <c r="H48" s="91">
        <f>'[1]SaisieDonneesTerrain'!E17</f>
        <v>2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96</v>
      </c>
      <c r="G49" s="90" t="s">
        <v>97</v>
      </c>
      <c r="H49" s="91">
        <f>'[1]SaisieDonneesTerrain'!E18</f>
        <v>4</v>
      </c>
      <c r="I49" s="92" t="str">
        <f>'[1]SaisieDonneesTerrain'!F18</f>
        <v>M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98</v>
      </c>
      <c r="G50" s="97" t="s">
        <v>99</v>
      </c>
      <c r="H50" s="91">
        <f>'[1]SaisieDonneesTerrain'!E19</f>
        <v>20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100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101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73</v>
      </c>
      <c r="B55" s="64" t="s">
        <v>102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103</v>
      </c>
      <c r="B56" s="14" t="s">
        <v>102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104</v>
      </c>
      <c r="B57" s="14" t="s">
        <v>105</v>
      </c>
      <c r="C57" s="14"/>
      <c r="D57" s="14"/>
      <c r="E57" s="14"/>
      <c r="F57" s="26"/>
      <c r="G57" s="104"/>
      <c r="H57" s="106" t="s">
        <v>106</v>
      </c>
      <c r="I57" s="106" t="s">
        <v>74</v>
      </c>
      <c r="J57" s="106" t="s">
        <v>107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108</v>
      </c>
      <c r="B58" s="14" t="s">
        <v>109</v>
      </c>
      <c r="C58" s="14"/>
      <c r="D58" s="14"/>
      <c r="E58" s="14"/>
      <c r="F58" s="26"/>
      <c r="G58" s="104"/>
      <c r="H58" s="107" t="s">
        <v>110</v>
      </c>
      <c r="I58" s="107" t="s">
        <v>111</v>
      </c>
      <c r="J58" s="107" t="s">
        <v>112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113</v>
      </c>
      <c r="B59" s="14" t="s">
        <v>114</v>
      </c>
      <c r="C59" s="14"/>
      <c r="D59" s="14"/>
      <c r="E59" s="14"/>
      <c r="F59" s="26"/>
      <c r="G59" s="104"/>
      <c r="H59" s="108" t="s">
        <v>115</v>
      </c>
      <c r="I59" s="108" t="s">
        <v>116</v>
      </c>
      <c r="J59" s="108" t="s">
        <v>117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118</v>
      </c>
      <c r="B60" s="14" t="s">
        <v>119</v>
      </c>
      <c r="C60" s="14"/>
      <c r="D60" s="14"/>
      <c r="E60" s="14"/>
      <c r="F60" s="26"/>
      <c r="G60" s="104"/>
      <c r="H60" s="108" t="s">
        <v>120</v>
      </c>
      <c r="I60" s="108" t="s">
        <v>121</v>
      </c>
      <c r="J60" s="108" t="s">
        <v>122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123</v>
      </c>
      <c r="B61" s="14" t="s">
        <v>124</v>
      </c>
      <c r="C61" s="14"/>
      <c r="D61" s="14"/>
      <c r="E61" s="14"/>
      <c r="F61" s="26"/>
      <c r="G61" s="109"/>
      <c r="H61" s="110" t="s">
        <v>125</v>
      </c>
      <c r="I61" s="110" t="s">
        <v>126</v>
      </c>
      <c r="J61" s="110" t="s">
        <v>127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128</v>
      </c>
      <c r="B62" s="73" t="s">
        <v>129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130</v>
      </c>
      <c r="D65" s="40" t="s">
        <v>73</v>
      </c>
      <c r="E65" s="40" t="s">
        <v>103</v>
      </c>
      <c r="F65" s="40" t="s">
        <v>104</v>
      </c>
      <c r="G65" s="40" t="s">
        <v>108</v>
      </c>
      <c r="H65" s="40" t="s">
        <v>131</v>
      </c>
      <c r="I65" s="40" t="s">
        <v>118</v>
      </c>
      <c r="J65" s="40" t="s">
        <v>123</v>
      </c>
      <c r="K65" s="40" t="s">
        <v>128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06160500</v>
      </c>
      <c r="B66" s="113">
        <f>D26</f>
        <v>43354</v>
      </c>
      <c r="C66" s="114" t="s">
        <v>132</v>
      </c>
      <c r="D66" s="115" t="str">
        <f>'[1]SaisieDonneesTerrain'!BD8</f>
        <v>S28</v>
      </c>
      <c r="E66" s="116" t="str">
        <f>'[1]SaisieDonneesTerrain'!BD22</f>
        <v>N3</v>
      </c>
      <c r="F66" s="115" t="s">
        <v>133</v>
      </c>
      <c r="G66" s="117" t="s">
        <v>134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06160500</v>
      </c>
      <c r="B67" s="119">
        <f>+B$66</f>
        <v>43354</v>
      </c>
      <c r="C67" s="114" t="s">
        <v>135</v>
      </c>
      <c r="D67" s="115" t="str">
        <f>'[1]SaisieDonneesTerrain'!BD9</f>
        <v>S10</v>
      </c>
      <c r="E67" s="116" t="str">
        <f>'[1]SaisieDonneesTerrain'!BD23</f>
        <v>N3</v>
      </c>
      <c r="F67" s="115" t="s">
        <v>133</v>
      </c>
      <c r="G67" s="120" t="s">
        <v>134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06160500</v>
      </c>
      <c r="B68" s="119">
        <f>+B$66</f>
        <v>43354</v>
      </c>
      <c r="C68" s="114" t="s">
        <v>136</v>
      </c>
      <c r="D68" s="115" t="str">
        <f>'[1]SaisieDonneesTerrain'!BD10</f>
        <v>S25</v>
      </c>
      <c r="E68" s="116" t="str">
        <f>'[1]SaisieDonneesTerrain'!BD24</f>
        <v>N1</v>
      </c>
      <c r="F68" s="115" t="s">
        <v>133</v>
      </c>
      <c r="G68" s="120" t="s">
        <v>134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06160500</v>
      </c>
      <c r="B69" s="119">
        <f>+B$66</f>
        <v>43354</v>
      </c>
      <c r="C69" s="114" t="s">
        <v>137</v>
      </c>
      <c r="D69" s="115" t="str">
        <f>'[1]SaisieDonneesTerrain'!BD11</f>
        <v>S18</v>
      </c>
      <c r="E69" s="116" t="str">
        <f>'[1]SaisieDonneesTerrain'!BD25</f>
        <v>N3</v>
      </c>
      <c r="F69" s="115" t="s">
        <v>133</v>
      </c>
      <c r="G69" s="120" t="s">
        <v>134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06160500</v>
      </c>
      <c r="B70" s="119">
        <f>+B$66</f>
        <v>43354</v>
      </c>
      <c r="C70" s="114" t="s">
        <v>138</v>
      </c>
      <c r="D70" s="115" t="str">
        <f>'[1]SaisieDonneesTerrain'!BD12</f>
        <v>S24</v>
      </c>
      <c r="E70" s="116" t="str">
        <f>'[1]SaisieDonneesTerrain'!BD26</f>
        <v>N5</v>
      </c>
      <c r="F70" s="115" t="s">
        <v>139</v>
      </c>
      <c r="G70" s="120" t="s">
        <v>140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06160500</v>
      </c>
      <c r="B71" s="119">
        <f>+B$66</f>
        <v>43354</v>
      </c>
      <c r="C71" s="114" t="s">
        <v>141</v>
      </c>
      <c r="D71" s="115" t="str">
        <f>'[1]SaisieDonneesTerrain'!BD13</f>
        <v>S30</v>
      </c>
      <c r="E71" s="116" t="str">
        <f>'[1]SaisieDonneesTerrain'!BD27</f>
        <v>N6</v>
      </c>
      <c r="F71" s="115" t="s">
        <v>139</v>
      </c>
      <c r="G71" s="120" t="s">
        <v>142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06160500</v>
      </c>
      <c r="B72" s="119">
        <f>+B$66</f>
        <v>43354</v>
      </c>
      <c r="C72" s="114" t="s">
        <v>143</v>
      </c>
      <c r="D72" s="115" t="str">
        <f>'[1]SaisieDonneesTerrain'!BD14</f>
        <v>S29</v>
      </c>
      <c r="E72" s="116" t="str">
        <f>'[1]SaisieDonneesTerrain'!BD28</f>
        <v>N6</v>
      </c>
      <c r="F72" s="115" t="s">
        <v>139</v>
      </c>
      <c r="G72" s="120" t="s">
        <v>144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06160500</v>
      </c>
      <c r="B73" s="119">
        <f>+B$66</f>
        <v>43354</v>
      </c>
      <c r="C73" s="114" t="s">
        <v>145</v>
      </c>
      <c r="D73" s="115" t="str">
        <f>'[1]SaisieDonneesTerrain'!BD15</f>
        <v>S30</v>
      </c>
      <c r="E73" s="116" t="str">
        <f>'[1]SaisieDonneesTerrain'!BD29</f>
        <v>N5</v>
      </c>
      <c r="F73" s="115" t="s">
        <v>139</v>
      </c>
      <c r="G73" s="120" t="s">
        <v>140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06160500</v>
      </c>
      <c r="B74" s="119">
        <f>+B$66</f>
        <v>43354</v>
      </c>
      <c r="C74" s="114" t="s">
        <v>146</v>
      </c>
      <c r="D74" s="115" t="s">
        <v>87</v>
      </c>
      <c r="E74" s="116" t="str">
        <f>'[1]SaisieDonneesTerrain'!BD30</f>
        <v>N3</v>
      </c>
      <c r="F74" s="115" t="s">
        <v>147</v>
      </c>
      <c r="G74" s="120" t="s">
        <v>134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06160500</v>
      </c>
      <c r="B75" s="119">
        <f>+B$66</f>
        <v>43354</v>
      </c>
      <c r="C75" s="114" t="s">
        <v>148</v>
      </c>
      <c r="D75" s="115" t="str">
        <f>'[1]SaisieDonneesTerrain'!BD17</f>
        <v>S24</v>
      </c>
      <c r="E75" s="116" t="str">
        <f>'[1]SaisieDonneesTerrain'!BD31</f>
        <v>N3</v>
      </c>
      <c r="F75" s="115" t="s">
        <v>147</v>
      </c>
      <c r="G75" s="120" t="s">
        <v>134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06160500</v>
      </c>
      <c r="B76" s="119">
        <f>+B$66</f>
        <v>43354</v>
      </c>
      <c r="C76" s="114" t="s">
        <v>149</v>
      </c>
      <c r="D76" s="115" t="str">
        <f>'[1]SaisieDonneesTerrain'!BD18</f>
        <v>S30</v>
      </c>
      <c r="E76" s="116" t="str">
        <f>'[1]SaisieDonneesTerrain'!BD32</f>
        <v>N1</v>
      </c>
      <c r="F76" s="115" t="s">
        <v>147</v>
      </c>
      <c r="G76" s="120" t="s">
        <v>134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06160500</v>
      </c>
      <c r="B77" s="119">
        <f>+B$66</f>
        <v>43354</v>
      </c>
      <c r="C77" s="114" t="s">
        <v>150</v>
      </c>
      <c r="D77" s="115" t="str">
        <f>'[1]SaisieDonneesTerrain'!BD19</f>
        <v>S24</v>
      </c>
      <c r="E77" s="116" t="str">
        <f>'[1]SaisieDonneesTerrain'!BD33</f>
        <v>N5</v>
      </c>
      <c r="F77" s="115" t="s">
        <v>147</v>
      </c>
      <c r="G77" s="120" t="s">
        <v>144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151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152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153</v>
      </c>
      <c r="B82" s="64" t="s">
        <v>154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155</v>
      </c>
      <c r="B83" s="69" t="s">
        <v>156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157</v>
      </c>
      <c r="B84" s="73" t="s">
        <v>158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53</v>
      </c>
      <c r="D86" s="37" t="s">
        <v>159</v>
      </c>
      <c r="E86" s="125" t="s">
        <v>160</v>
      </c>
      <c r="F86" s="79"/>
      <c r="G86" s="79"/>
      <c r="H86" s="126" t="s">
        <v>161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55</v>
      </c>
      <c r="B87" s="82" t="s">
        <v>19</v>
      </c>
      <c r="C87" s="128" t="s">
        <v>153</v>
      </c>
      <c r="D87" s="129" t="s">
        <v>155</v>
      </c>
      <c r="E87" s="128" t="s">
        <v>162</v>
      </c>
      <c r="F87" s="128" t="s">
        <v>163</v>
      </c>
      <c r="G87" s="128" t="s">
        <v>164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5.8">
      <c r="A88" s="131" t="str">
        <f>B23</f>
        <v>06160500</v>
      </c>
      <c r="B88" s="132">
        <f>D26</f>
        <v>43354</v>
      </c>
      <c r="C88" s="133" t="s">
        <v>165</v>
      </c>
      <c r="D88" s="133">
        <v>69</v>
      </c>
      <c r="E88" s="133">
        <v>148</v>
      </c>
      <c r="F88" s="133">
        <v>9</v>
      </c>
      <c r="G88" s="133">
        <v>180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8"/>
      <c r="U88" s="68"/>
    </row>
    <row r="89" spans="1:21" ht="15.8">
      <c r="A89" s="118" t="str">
        <f>+A$88</f>
        <v>06160500</v>
      </c>
      <c r="B89" s="119">
        <f>+B$88</f>
        <v>43354</v>
      </c>
      <c r="C89" s="133" t="s">
        <v>166</v>
      </c>
      <c r="D89" s="133">
        <v>21</v>
      </c>
      <c r="E89" s="133"/>
      <c r="F89" s="133"/>
      <c r="G89" s="133">
        <v>1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8"/>
      <c r="U89" s="68"/>
    </row>
    <row r="90" spans="1:21" ht="15.8">
      <c r="A90" s="118" t="str">
        <f>+A$88</f>
        <v>06160500</v>
      </c>
      <c r="B90" s="119">
        <f>+B$88</f>
        <v>43354</v>
      </c>
      <c r="C90" s="133" t="s">
        <v>167</v>
      </c>
      <c r="D90" s="133">
        <v>26</v>
      </c>
      <c r="E90" s="133">
        <v>1</v>
      </c>
      <c r="F90" s="133"/>
      <c r="G90" s="133">
        <v>1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8"/>
      <c r="U90" s="68"/>
    </row>
    <row r="91" spans="1:21" ht="15.8">
      <c r="A91" s="118" t="str">
        <f>+A$88</f>
        <v>06160500</v>
      </c>
      <c r="B91" s="119">
        <f>+B$88</f>
        <v>43354</v>
      </c>
      <c r="C91" s="133" t="s">
        <v>168</v>
      </c>
      <c r="D91" s="133">
        <v>46</v>
      </c>
      <c r="E91" s="133">
        <v>1</v>
      </c>
      <c r="F91" s="133"/>
      <c r="G91" s="133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8"/>
      <c r="U91" s="68"/>
    </row>
    <row r="92" spans="1:21" ht="15.8">
      <c r="A92" s="118" t="str">
        <f>+A$88</f>
        <v>06160500</v>
      </c>
      <c r="B92" s="119">
        <f>+B$88</f>
        <v>43354</v>
      </c>
      <c r="C92" s="133" t="s">
        <v>169</v>
      </c>
      <c r="D92" s="133">
        <v>156</v>
      </c>
      <c r="E92" s="133">
        <v>4</v>
      </c>
      <c r="F92" s="133">
        <v>24</v>
      </c>
      <c r="G92" s="133">
        <v>19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8"/>
      <c r="U92" s="68"/>
    </row>
    <row r="93" spans="1:21" ht="15.8">
      <c r="A93" s="118" t="str">
        <f>+A$88</f>
        <v>06160500</v>
      </c>
      <c r="B93" s="119">
        <f>+B$88</f>
        <v>43354</v>
      </c>
      <c r="C93" s="133" t="s">
        <v>170</v>
      </c>
      <c r="D93" s="133">
        <v>212</v>
      </c>
      <c r="E93" s="133">
        <v>4</v>
      </c>
      <c r="F93" s="133">
        <v>128</v>
      </c>
      <c r="G93" s="133">
        <v>10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8"/>
      <c r="U93" s="68"/>
    </row>
    <row r="94" spans="1:21" ht="15.8">
      <c r="A94" s="118" t="str">
        <f>+A$88</f>
        <v>06160500</v>
      </c>
      <c r="B94" s="119">
        <f>+B$88</f>
        <v>43354</v>
      </c>
      <c r="C94" s="133" t="s">
        <v>171</v>
      </c>
      <c r="D94" s="133">
        <v>200</v>
      </c>
      <c r="E94" s="133"/>
      <c r="F94" s="133"/>
      <c r="G94" s="133">
        <v>2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8"/>
      <c r="U94" s="68"/>
    </row>
    <row r="95" spans="1:21" ht="15.8">
      <c r="A95" s="118" t="str">
        <f>+A$88</f>
        <v>06160500</v>
      </c>
      <c r="B95" s="119">
        <f>+B$88</f>
        <v>43354</v>
      </c>
      <c r="C95" s="133" t="s">
        <v>172</v>
      </c>
      <c r="D95" s="133">
        <v>339</v>
      </c>
      <c r="E95" s="133"/>
      <c r="F95" s="133"/>
      <c r="G95" s="133">
        <v>2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5.8">
      <c r="A96" s="118" t="str">
        <f>+A$88</f>
        <v>06160500</v>
      </c>
      <c r="B96" s="119">
        <f>+B$88</f>
        <v>43354</v>
      </c>
      <c r="C96" s="133" t="s">
        <v>173</v>
      </c>
      <c r="D96" s="133">
        <v>231</v>
      </c>
      <c r="E96" s="133">
        <v>4</v>
      </c>
      <c r="F96" s="133"/>
      <c r="G96" s="133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8"/>
      <c r="U96" s="68"/>
    </row>
    <row r="97" spans="1:21" ht="15.8">
      <c r="A97" s="118" t="str">
        <f>+A$88</f>
        <v>06160500</v>
      </c>
      <c r="B97" s="119">
        <f>+B$88</f>
        <v>43354</v>
      </c>
      <c r="C97" s="133" t="s">
        <v>174</v>
      </c>
      <c r="D97" s="133">
        <v>246</v>
      </c>
      <c r="E97" s="133"/>
      <c r="F97" s="133">
        <v>8</v>
      </c>
      <c r="G97" s="133">
        <v>1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8"/>
      <c r="U97" s="68"/>
    </row>
    <row r="98" spans="1:21" ht="15.8">
      <c r="A98" s="118" t="str">
        <f>+A$88</f>
        <v>06160500</v>
      </c>
      <c r="B98" s="119">
        <f>+B$88</f>
        <v>43354</v>
      </c>
      <c r="C98" s="133" t="s">
        <v>175</v>
      </c>
      <c r="D98" s="133">
        <v>183</v>
      </c>
      <c r="E98" s="133"/>
      <c r="F98" s="133">
        <v>1</v>
      </c>
      <c r="G98" s="13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8"/>
      <c r="U98" s="68"/>
    </row>
    <row r="99" spans="1:21" ht="15.8">
      <c r="A99" s="118" t="str">
        <f>+A$88</f>
        <v>06160500</v>
      </c>
      <c r="B99" s="119">
        <f>+B$88</f>
        <v>43354</v>
      </c>
      <c r="C99" s="133" t="s">
        <v>176</v>
      </c>
      <c r="D99" s="133">
        <v>322</v>
      </c>
      <c r="E99" s="133">
        <v>1</v>
      </c>
      <c r="F99" s="133"/>
      <c r="G99" s="133">
        <v>1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8"/>
      <c r="U99" s="68"/>
    </row>
    <row r="100" spans="1:21" ht="15.8">
      <c r="A100" s="118" t="str">
        <f>+A$88</f>
        <v>06160500</v>
      </c>
      <c r="B100" s="119">
        <f>+B$88</f>
        <v>43354</v>
      </c>
      <c r="C100" s="133" t="s">
        <v>177</v>
      </c>
      <c r="D100" s="133">
        <v>364</v>
      </c>
      <c r="E100" s="133">
        <v>41</v>
      </c>
      <c r="F100" s="133">
        <v>238</v>
      </c>
      <c r="G100" s="133">
        <v>67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8"/>
      <c r="U100" s="68"/>
    </row>
    <row r="101" spans="1:21" ht="15.8">
      <c r="A101" s="118" t="str">
        <f>+A$88</f>
        <v>06160500</v>
      </c>
      <c r="B101" s="119">
        <f>+B$88</f>
        <v>43354</v>
      </c>
      <c r="C101" s="133" t="s">
        <v>178</v>
      </c>
      <c r="D101" s="133">
        <v>390</v>
      </c>
      <c r="E101" s="133">
        <v>11</v>
      </c>
      <c r="F101" s="133"/>
      <c r="G101" s="133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8"/>
      <c r="U101" s="68"/>
    </row>
    <row r="102" spans="1:21" ht="15.8">
      <c r="A102" s="118" t="str">
        <f>+A$88</f>
        <v>06160500</v>
      </c>
      <c r="B102" s="119">
        <f>+B$88</f>
        <v>43354</v>
      </c>
      <c r="C102" s="133" t="s">
        <v>179</v>
      </c>
      <c r="D102" s="133">
        <v>457</v>
      </c>
      <c r="E102" s="133">
        <v>3</v>
      </c>
      <c r="F102" s="133">
        <v>8</v>
      </c>
      <c r="G102" s="133">
        <v>13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8"/>
      <c r="U102" s="68"/>
    </row>
    <row r="103" spans="1:21" ht="15.8">
      <c r="A103" s="118" t="str">
        <f>+A$88</f>
        <v>06160500</v>
      </c>
      <c r="B103" s="119">
        <f>+B$88</f>
        <v>43354</v>
      </c>
      <c r="C103" s="133" t="s">
        <v>180</v>
      </c>
      <c r="D103" s="133">
        <v>502</v>
      </c>
      <c r="E103" s="133">
        <v>5</v>
      </c>
      <c r="F103" s="133"/>
      <c r="G103" s="133">
        <v>3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8"/>
      <c r="U103" s="68"/>
    </row>
    <row r="104" spans="1:21" ht="15.8">
      <c r="A104" s="118" t="str">
        <f>+A$88</f>
        <v>06160500</v>
      </c>
      <c r="B104" s="119">
        <f>+B$88</f>
        <v>43354</v>
      </c>
      <c r="C104" s="133" t="s">
        <v>181</v>
      </c>
      <c r="D104" s="133">
        <v>450</v>
      </c>
      <c r="E104" s="133">
        <v>7</v>
      </c>
      <c r="F104" s="133"/>
      <c r="G104" s="133">
        <v>3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8"/>
      <c r="U104" s="68"/>
    </row>
    <row r="105" spans="1:21" ht="15.8">
      <c r="A105" s="118" t="str">
        <f>+A$88</f>
        <v>06160500</v>
      </c>
      <c r="B105" s="119">
        <f>+B$88</f>
        <v>43354</v>
      </c>
      <c r="C105" s="133" t="s">
        <v>182</v>
      </c>
      <c r="D105" s="133">
        <v>2391</v>
      </c>
      <c r="E105" s="133"/>
      <c r="F105" s="133"/>
      <c r="G105" s="133">
        <v>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5.8">
      <c r="A106" s="118" t="str">
        <f>+A$88</f>
        <v>06160500</v>
      </c>
      <c r="B106" s="119">
        <f>+B$88</f>
        <v>43354</v>
      </c>
      <c r="C106" s="133" t="s">
        <v>183</v>
      </c>
      <c r="D106" s="133">
        <v>421</v>
      </c>
      <c r="E106" s="133">
        <v>1</v>
      </c>
      <c r="F106" s="133">
        <v>14</v>
      </c>
      <c r="G106" s="133">
        <v>9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8"/>
      <c r="U106" s="68"/>
    </row>
    <row r="107" spans="1:21" ht="15.8">
      <c r="A107" s="118" t="str">
        <f>+A$88</f>
        <v>06160500</v>
      </c>
      <c r="B107" s="119">
        <f>+B$88</f>
        <v>43354</v>
      </c>
      <c r="C107" s="133" t="s">
        <v>184</v>
      </c>
      <c r="D107" s="133">
        <v>400</v>
      </c>
      <c r="E107" s="133"/>
      <c r="F107" s="133">
        <v>18</v>
      </c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8"/>
      <c r="U107" s="68"/>
    </row>
    <row r="108" spans="1:21" ht="15.8">
      <c r="A108" s="118" t="str">
        <f>+A$88</f>
        <v>06160500</v>
      </c>
      <c r="B108" s="119">
        <f>+B$88</f>
        <v>43354</v>
      </c>
      <c r="C108" s="133" t="s">
        <v>185</v>
      </c>
      <c r="D108" s="133">
        <v>404</v>
      </c>
      <c r="E108" s="133"/>
      <c r="F108" s="133">
        <v>5</v>
      </c>
      <c r="G108" s="133">
        <v>19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8"/>
      <c r="U108" s="68"/>
    </row>
    <row r="109" spans="1:21" ht="15.8">
      <c r="A109" s="118" t="str">
        <f>+A$88</f>
        <v>06160500</v>
      </c>
      <c r="B109" s="119">
        <f>+B$88</f>
        <v>43354</v>
      </c>
      <c r="C109" s="133" t="s">
        <v>186</v>
      </c>
      <c r="D109" s="133">
        <v>719</v>
      </c>
      <c r="E109" s="133">
        <v>304</v>
      </c>
      <c r="F109" s="133"/>
      <c r="G109" s="133">
        <v>1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8"/>
      <c r="U109" s="68"/>
    </row>
    <row r="110" spans="1:21" ht="15.8">
      <c r="A110" s="118" t="str">
        <f>+A$88</f>
        <v>06160500</v>
      </c>
      <c r="B110" s="119">
        <f>+B$88</f>
        <v>43354</v>
      </c>
      <c r="C110" s="133" t="s">
        <v>187</v>
      </c>
      <c r="D110" s="133">
        <v>735</v>
      </c>
      <c r="E110" s="133">
        <v>1</v>
      </c>
      <c r="F110" s="133"/>
      <c r="G110" s="133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5.8">
      <c r="A111" s="118" t="str">
        <f>+A$88</f>
        <v>06160500</v>
      </c>
      <c r="B111" s="119">
        <f>+B$88</f>
        <v>43354</v>
      </c>
      <c r="C111" s="133" t="s">
        <v>188</v>
      </c>
      <c r="D111" s="133">
        <v>618</v>
      </c>
      <c r="E111" s="133">
        <v>8</v>
      </c>
      <c r="F111" s="133">
        <v>16</v>
      </c>
      <c r="G111" s="133">
        <v>14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5.8">
      <c r="A112" s="118" t="str">
        <f>+A$88</f>
        <v>06160500</v>
      </c>
      <c r="B112" s="119">
        <f>+B$88</f>
        <v>43354</v>
      </c>
      <c r="C112" s="133" t="s">
        <v>189</v>
      </c>
      <c r="D112" s="133">
        <v>619</v>
      </c>
      <c r="E112" s="133">
        <v>34</v>
      </c>
      <c r="F112" s="133">
        <v>98</v>
      </c>
      <c r="G112" s="133">
        <v>64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5.8">
      <c r="A113" s="118" t="str">
        <f>+A$88</f>
        <v>06160500</v>
      </c>
      <c r="B113" s="119">
        <f>+B$88</f>
        <v>43354</v>
      </c>
      <c r="C113" s="133" t="s">
        <v>190</v>
      </c>
      <c r="D113" s="133">
        <v>623</v>
      </c>
      <c r="E113" s="133">
        <v>1</v>
      </c>
      <c r="F113" s="133">
        <v>12</v>
      </c>
      <c r="G113" s="133">
        <v>3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5.8">
      <c r="A114" s="118" t="str">
        <f>+A$88</f>
        <v>06160500</v>
      </c>
      <c r="B114" s="119">
        <f>+B$88</f>
        <v>43354</v>
      </c>
      <c r="C114" s="133" t="s">
        <v>191</v>
      </c>
      <c r="D114" s="133">
        <v>625</v>
      </c>
      <c r="E114" s="133">
        <v>2</v>
      </c>
      <c r="F114" s="133">
        <v>2</v>
      </c>
      <c r="G114" s="133">
        <v>13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5.8">
      <c r="A115" s="118" t="str">
        <f>+A$88</f>
        <v>06160500</v>
      </c>
      <c r="B115" s="119">
        <f>+B$88</f>
        <v>43354</v>
      </c>
      <c r="C115" s="133" t="s">
        <v>192</v>
      </c>
      <c r="D115" s="133">
        <v>518</v>
      </c>
      <c r="E115" s="133">
        <v>1</v>
      </c>
      <c r="F115" s="133"/>
      <c r="G115" s="133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5.8">
      <c r="A116" s="118" t="str">
        <f>+A$88</f>
        <v>06160500</v>
      </c>
      <c r="B116" s="119">
        <f>+B$88</f>
        <v>43354</v>
      </c>
      <c r="C116" s="133" t="s">
        <v>193</v>
      </c>
      <c r="D116" s="133">
        <v>807</v>
      </c>
      <c r="E116" s="133">
        <v>37</v>
      </c>
      <c r="F116" s="133">
        <v>16</v>
      </c>
      <c r="G116" s="133">
        <v>69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5.8">
      <c r="A117" s="118" t="str">
        <f>+A$88</f>
        <v>06160500</v>
      </c>
      <c r="B117" s="119">
        <f>+B$88</f>
        <v>43354</v>
      </c>
      <c r="C117" s="133" t="s">
        <v>194</v>
      </c>
      <c r="D117" s="133">
        <v>831</v>
      </c>
      <c r="E117" s="133">
        <v>18</v>
      </c>
      <c r="F117" s="133">
        <v>4</v>
      </c>
      <c r="G117" s="133">
        <v>12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5.8">
      <c r="A118" s="118" t="str">
        <f>+A$88</f>
        <v>06160500</v>
      </c>
      <c r="B118" s="119">
        <f>+B$88</f>
        <v>43354</v>
      </c>
      <c r="C118" s="133" t="s">
        <v>195</v>
      </c>
      <c r="D118" s="133">
        <v>757</v>
      </c>
      <c r="E118" s="133">
        <v>1</v>
      </c>
      <c r="F118" s="133">
        <v>9</v>
      </c>
      <c r="G118" s="133">
        <v>3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5.8">
      <c r="A119" s="118" t="str">
        <f>+A$88</f>
        <v>06160500</v>
      </c>
      <c r="B119" s="119">
        <f>+B$88</f>
        <v>43354</v>
      </c>
      <c r="C119" s="133" t="s">
        <v>196</v>
      </c>
      <c r="D119" s="133">
        <v>801</v>
      </c>
      <c r="E119" s="133">
        <v>8</v>
      </c>
      <c r="F119" s="133">
        <v>8</v>
      </c>
      <c r="G119" s="133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5.8">
      <c r="A120" s="118" t="str">
        <f>+A$88</f>
        <v>06160500</v>
      </c>
      <c r="B120" s="119">
        <f>+B$88</f>
        <v>43354</v>
      </c>
      <c r="C120" s="133" t="s">
        <v>197</v>
      </c>
      <c r="D120" s="133">
        <v>837</v>
      </c>
      <c r="E120" s="133">
        <v>2</v>
      </c>
      <c r="F120" s="133"/>
      <c r="G120" s="133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5.8">
      <c r="A121" s="118" t="str">
        <f>+A$88</f>
        <v>06160500</v>
      </c>
      <c r="B121" s="119">
        <f>+B$88</f>
        <v>43354</v>
      </c>
      <c r="C121" s="133" t="s">
        <v>198</v>
      </c>
      <c r="D121" s="133">
        <v>3170</v>
      </c>
      <c r="E121" s="133">
        <v>8</v>
      </c>
      <c r="F121" s="133"/>
      <c r="G121" s="133">
        <v>1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5.8">
      <c r="A122" s="118" t="str">
        <f>+A$88</f>
        <v>06160500</v>
      </c>
      <c r="B122" s="119">
        <f>+B$88</f>
        <v>43354</v>
      </c>
      <c r="C122" s="133" t="s">
        <v>199</v>
      </c>
      <c r="D122" s="133">
        <v>892</v>
      </c>
      <c r="E122" s="133">
        <v>1075</v>
      </c>
      <c r="F122" s="133">
        <v>5</v>
      </c>
      <c r="G122" s="133">
        <v>120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5.8">
      <c r="A123" s="118" t="str">
        <f>+A$88</f>
        <v>06160500</v>
      </c>
      <c r="B123" s="119">
        <f>+B$88</f>
        <v>43354</v>
      </c>
      <c r="C123" s="133" t="s">
        <v>200</v>
      </c>
      <c r="D123" s="133">
        <v>978</v>
      </c>
      <c r="E123" s="133">
        <v>119</v>
      </c>
      <c r="F123" s="133">
        <v>3</v>
      </c>
      <c r="G123" s="133">
        <v>26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5.8">
      <c r="A124" s="118" t="str">
        <f>+A$88</f>
        <v>06160500</v>
      </c>
      <c r="B124" s="119">
        <f>+B$88</f>
        <v>43354</v>
      </c>
      <c r="C124" s="133" t="s">
        <v>201</v>
      </c>
      <c r="D124" s="133">
        <v>1004</v>
      </c>
      <c r="E124" s="133">
        <v>4</v>
      </c>
      <c r="F124" s="133"/>
      <c r="G124" s="133">
        <v>2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5.8">
      <c r="A125" s="118" t="str">
        <f>+A$88</f>
        <v>06160500</v>
      </c>
      <c r="B125" s="119">
        <f>+B$88</f>
        <v>43354</v>
      </c>
      <c r="C125" s="133" t="s">
        <v>202</v>
      </c>
      <c r="D125" s="133">
        <v>933</v>
      </c>
      <c r="E125" s="133">
        <v>481</v>
      </c>
      <c r="F125" s="133">
        <v>107</v>
      </c>
      <c r="G125" s="133">
        <v>210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5.8">
      <c r="A126" s="118" t="str">
        <f>+A$88</f>
        <v>06160500</v>
      </c>
      <c r="B126" s="119">
        <f>+B$88</f>
        <v>43354</v>
      </c>
      <c r="C126" s="133" t="s">
        <v>203</v>
      </c>
      <c r="D126" s="133">
        <v>3111</v>
      </c>
      <c r="E126" s="133">
        <v>1</v>
      </c>
      <c r="F126" s="133"/>
      <c r="G126" s="133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.8">
      <c r="A127" s="118" t="str">
        <f>+A$88</f>
        <v>06160500</v>
      </c>
      <c r="B127" s="119">
        <f>+B$88</f>
        <v>43354</v>
      </c>
      <c r="C127" s="133" t="s">
        <v>204</v>
      </c>
      <c r="D127" s="133">
        <v>906</v>
      </c>
      <c r="E127" s="133">
        <v>11</v>
      </c>
      <c r="F127" s="133">
        <v>23</v>
      </c>
      <c r="G127" s="133">
        <v>13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.8">
      <c r="A128" s="118" t="str">
        <f>+A$88</f>
        <v>06160500</v>
      </c>
      <c r="B128" s="119">
        <f>+B$88</f>
        <v>43354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.8">
      <c r="A129" s="118" t="str">
        <f>+A$88</f>
        <v>06160500</v>
      </c>
      <c r="B129" s="119">
        <f>+B$88</f>
        <v>43354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3.8">
      <c r="A130" s="118" t="str">
        <f>+A$88</f>
        <v>06160500</v>
      </c>
      <c r="B130" s="119">
        <f>+B$88</f>
        <v>43354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06160500</v>
      </c>
      <c r="B131" s="119">
        <f>+B$88</f>
        <v>43354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06160500</v>
      </c>
      <c r="B132" s="119">
        <f>+B$88</f>
        <v>43354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06160500</v>
      </c>
      <c r="B133" s="119">
        <f>+B$88</f>
        <v>43354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06160500</v>
      </c>
      <c r="B134" s="119">
        <f>+B$88</f>
        <v>43354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06160500</v>
      </c>
      <c r="B135" s="119">
        <f>+B$88</f>
        <v>43354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06160500</v>
      </c>
      <c r="B136" s="119">
        <f>+B$88</f>
        <v>43354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06160500</v>
      </c>
      <c r="B137" s="119">
        <f>+B$88</f>
        <v>43354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06160500</v>
      </c>
      <c r="B138" s="119">
        <f>+B$88</f>
        <v>43354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06160500</v>
      </c>
      <c r="B139" s="119">
        <f>+B$88</f>
        <v>43354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06160500</v>
      </c>
      <c r="B140" s="119">
        <f>+B$88</f>
        <v>43354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06160500</v>
      </c>
      <c r="B141" s="119">
        <f>+B$88</f>
        <v>43354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06160500</v>
      </c>
      <c r="B142" s="119">
        <f>+B$88</f>
        <v>43354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06160500</v>
      </c>
      <c r="B143" s="119">
        <f>+B$88</f>
        <v>43354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06160500</v>
      </c>
      <c r="B144" s="119">
        <f>+B$88</f>
        <v>43354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06160500</v>
      </c>
      <c r="B145" s="119">
        <f>+B$88</f>
        <v>43354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06160500</v>
      </c>
      <c r="B146" s="119">
        <f>+B$88</f>
        <v>43354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06160500</v>
      </c>
      <c r="B147" s="119">
        <f>+B$88</f>
        <v>43354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06160500</v>
      </c>
      <c r="B148" s="119">
        <f>+B$88</f>
        <v>43354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06160500</v>
      </c>
      <c r="B149" s="119">
        <f>+B$88</f>
        <v>43354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06160500</v>
      </c>
      <c r="B150" s="119">
        <f>+B$88</f>
        <v>43354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06160500</v>
      </c>
      <c r="B151" s="119">
        <f>+B$88</f>
        <v>43354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06160500</v>
      </c>
      <c r="B152" s="119">
        <f>+B$88</f>
        <v>43354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06160500</v>
      </c>
      <c r="B153" s="119">
        <f>+B$88</f>
        <v>43354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06160500</v>
      </c>
      <c r="B154" s="119">
        <f>+B$88</f>
        <v>43354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06160500</v>
      </c>
      <c r="B155" s="119">
        <f>+B$88</f>
        <v>43354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06160500</v>
      </c>
      <c r="B156" s="119">
        <f>+B$88</f>
        <v>43354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06160500</v>
      </c>
      <c r="B157" s="119">
        <f>+B$88</f>
        <v>43354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06160500</v>
      </c>
      <c r="B158" s="119">
        <f>+B$88</f>
        <v>43354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06160500</v>
      </c>
      <c r="B159" s="119">
        <f>+B$88</f>
        <v>43354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06160500</v>
      </c>
      <c r="B160" s="119">
        <f>+B$88</f>
        <v>43354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06160500</v>
      </c>
      <c r="B161" s="119">
        <f>+B$88</f>
        <v>43354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06160500</v>
      </c>
      <c r="B162" s="119">
        <f>+B$88</f>
        <v>43354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06160500</v>
      </c>
      <c r="B163" s="119">
        <f>+B$88</f>
        <v>43354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06160500</v>
      </c>
      <c r="B164" s="119">
        <f>+B$88</f>
        <v>43354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06160500</v>
      </c>
      <c r="B165" s="119">
        <f>+B$88</f>
        <v>43354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06160500</v>
      </c>
      <c r="B166" s="119">
        <f>+B$88</f>
        <v>43354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06160500</v>
      </c>
      <c r="B167" s="119">
        <f>+B$88</f>
        <v>43354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06160500</v>
      </c>
      <c r="B168" s="119">
        <f>+B$88</f>
        <v>43354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06160500</v>
      </c>
      <c r="B169" s="119">
        <f>+B$88</f>
        <v>43354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06160500</v>
      </c>
      <c r="B170" s="119">
        <f>+B$88</f>
        <v>43354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06160500</v>
      </c>
      <c r="B171" s="119">
        <f>+B$88</f>
        <v>43354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06160500</v>
      </c>
      <c r="B172" s="119">
        <f>+B$88</f>
        <v>43354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06160500</v>
      </c>
      <c r="B173" s="119">
        <f>+B$88</f>
        <v>43354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06160500</v>
      </c>
      <c r="B174" s="119">
        <f>+B$88</f>
        <v>43354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06160500</v>
      </c>
      <c r="B175" s="119">
        <f>+B$88</f>
        <v>43354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06160500</v>
      </c>
      <c r="B176" s="119">
        <f>+B$88</f>
        <v>43354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06160500</v>
      </c>
      <c r="B177" s="119">
        <f>+B$88</f>
        <v>43354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06160500</v>
      </c>
      <c r="B178" s="119">
        <f>+B$88</f>
        <v>43354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06160500</v>
      </c>
      <c r="B179" s="119">
        <f>+B$88</f>
        <v>43354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06160500</v>
      </c>
      <c r="B180" s="119">
        <f>+B$88</f>
        <v>43354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06160500</v>
      </c>
      <c r="B181" s="119">
        <f>+B$88</f>
        <v>43354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06160500</v>
      </c>
      <c r="B182" s="119">
        <f>+B$88</f>
        <v>43354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06160500</v>
      </c>
      <c r="B183" s="119">
        <f>+B$88</f>
        <v>43354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06160500</v>
      </c>
      <c r="B184" s="119">
        <f>+B$88</f>
        <v>43354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06160500</v>
      </c>
      <c r="B185" s="119">
        <f>+B$88</f>
        <v>43354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06160500</v>
      </c>
      <c r="B186" s="119">
        <f>+B$88</f>
        <v>43354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06160500</v>
      </c>
      <c r="B187" s="119">
        <f>+B$88</f>
        <v>43354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06160500</v>
      </c>
      <c r="B188" s="119">
        <f>+B$88</f>
        <v>43354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06160500</v>
      </c>
      <c r="B189" s="119">
        <f>+B$88</f>
        <v>43354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06160500</v>
      </c>
      <c r="B190" s="119">
        <f>+B$88</f>
        <v>43354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06160500</v>
      </c>
      <c r="B191" s="119">
        <f>+B$88</f>
        <v>43354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06160500</v>
      </c>
      <c r="B192" s="119">
        <f>+B$88</f>
        <v>43354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06160500</v>
      </c>
      <c r="B193" s="119">
        <f>+B$88</f>
        <v>43354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06160500</v>
      </c>
      <c r="B194" s="119">
        <f>+B$88</f>
        <v>43354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06160500</v>
      </c>
      <c r="B195" s="119">
        <f>+B$88</f>
        <v>43354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06160500</v>
      </c>
      <c r="B196" s="119">
        <f>+B$88</f>
        <v>43354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06160500</v>
      </c>
      <c r="B197" s="119">
        <f>+B$88</f>
        <v>43354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06160500</v>
      </c>
      <c r="B198" s="119">
        <f>+B$88</f>
        <v>43354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06160500</v>
      </c>
      <c r="B199" s="119">
        <f>+B$88</f>
        <v>43354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06160500</v>
      </c>
      <c r="B200" s="119">
        <f>+B$88</f>
        <v>43354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06160500</v>
      </c>
      <c r="B201" s="119">
        <f>+B$88</f>
        <v>43354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06160500</v>
      </c>
      <c r="B202" s="119">
        <f>+B$88</f>
        <v>43354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06160500</v>
      </c>
      <c r="B203" s="119">
        <f>+B$88</f>
        <v>43354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06160500</v>
      </c>
      <c r="B204" s="119">
        <f>+B$88</f>
        <v>43354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06160500</v>
      </c>
      <c r="B205" s="119">
        <f>+B$88</f>
        <v>43354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06160500</v>
      </c>
      <c r="B206" s="119">
        <f>+B$88</f>
        <v>43354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06160500</v>
      </c>
      <c r="B207" s="119">
        <f>+B$88</f>
        <v>43354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06160500</v>
      </c>
      <c r="B208" s="119">
        <f>+B$88</f>
        <v>43354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06160500</v>
      </c>
      <c r="B209" s="119">
        <f>+B$88</f>
        <v>43354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06160500</v>
      </c>
      <c r="B210" s="119">
        <f>+B$88</f>
        <v>43354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06160500</v>
      </c>
      <c r="B211" s="119">
        <f>+B$88</f>
        <v>43354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06160500</v>
      </c>
      <c r="B212" s="119">
        <f>+B$88</f>
        <v>43354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06160500</v>
      </c>
      <c r="B213" s="119">
        <f>+B$88</f>
        <v>43354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06160500</v>
      </c>
      <c r="B214" s="119">
        <f>+B$88</f>
        <v>43354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06160500</v>
      </c>
      <c r="B215" s="119">
        <f>+B$88</f>
        <v>43354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06160500</v>
      </c>
      <c r="B216" s="119">
        <f>+B$88</f>
        <v>43354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06160500</v>
      </c>
      <c r="B217" s="119">
        <f>+B$88</f>
        <v>43354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06160500</v>
      </c>
      <c r="B218" s="119">
        <f>+B$88</f>
        <v>43354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06160500</v>
      </c>
      <c r="B219" s="119">
        <f>+B$88</f>
        <v>43354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06160500</v>
      </c>
      <c r="B220" s="119">
        <f>+B$88</f>
        <v>43354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06160500</v>
      </c>
      <c r="B221" s="119">
        <f>+B$88</f>
        <v>43354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06160500</v>
      </c>
      <c r="B222" s="119">
        <f>+B$88</f>
        <v>43354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06160500</v>
      </c>
      <c r="B223" s="119">
        <f>+B$88</f>
        <v>43354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06160500</v>
      </c>
      <c r="B224" s="119">
        <f>+B$88</f>
        <v>43354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06160500</v>
      </c>
      <c r="B225" s="119">
        <f>+B$88</f>
        <v>43354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06160500</v>
      </c>
      <c r="B226" s="119">
        <f>+B$88</f>
        <v>43354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06160500</v>
      </c>
      <c r="B227" s="119">
        <f>+B$88</f>
        <v>43354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06160500</v>
      </c>
      <c r="B228" s="119">
        <f>+B$88</f>
        <v>43354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06160500</v>
      </c>
      <c r="B229" s="119">
        <f>+B$88</f>
        <v>43354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06160500</v>
      </c>
      <c r="B230" s="119">
        <f>+B$88</f>
        <v>43354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06160500</v>
      </c>
      <c r="B231" s="119">
        <f>+B$88</f>
        <v>43354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06160500</v>
      </c>
      <c r="B232" s="119">
        <f>+B$88</f>
        <v>43354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06160500</v>
      </c>
      <c r="B233" s="119">
        <f>+B$88</f>
        <v>43354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06160500</v>
      </c>
      <c r="B234" s="119">
        <f>+B$88</f>
        <v>43354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06160500</v>
      </c>
      <c r="B235" s="119">
        <f>+B$88</f>
        <v>43354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06160500</v>
      </c>
      <c r="B236" s="119">
        <f>+B$88</f>
        <v>43354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06160500</v>
      </c>
      <c r="B237" s="119">
        <f>+B$88</f>
        <v>43354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06160500</v>
      </c>
      <c r="B238" s="119">
        <f>+B$88</f>
        <v>43354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06160500</v>
      </c>
      <c r="B239" s="119">
        <f>+B$88</f>
        <v>43354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06160500</v>
      </c>
      <c r="B240" s="119">
        <f>+B$88</f>
        <v>43354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06160500</v>
      </c>
      <c r="B241" s="119">
        <f>+B$88</f>
        <v>43354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06160500</v>
      </c>
      <c r="B242" s="119">
        <f>+B$88</f>
        <v>43354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06160500</v>
      </c>
      <c r="B243" s="119">
        <f>+B$88</f>
        <v>43354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2018-11-12T14:45:08Z</dcterms:created>
  <dcterms:modified xsi:type="dcterms:W3CDTF">2019-03-20T11:37:42Z</dcterms:modified>
  <cp:category/>
  <cp:version/>
  <cp:contentType/>
  <cp:contentStatus/>
  <cp:revision>5</cp:revision>
</cp:coreProperties>
</file>