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555" windowHeight="1354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<sst xmlns="http://schemas.openxmlformats.org/spreadsheetml/2006/main" count="452" uniqueCount="304">
  <si>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</si>
  <si>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</si>
  <si>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</si>
  <si>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</si>
  <si>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</si>
  <si>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</si>
  <si>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</si>
  <si>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</si>
  <si>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</si>
  <si>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</si>
  <si>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</si>
  <si>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</si>
  <si>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</si>
  <si>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</si>
  <si>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</si>
  <si>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</si>
  <si>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</si>
  <si>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</si>
  <si>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</si>
  <si>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</si>
  <si>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</si>
  <si>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</si>
  <si>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</si>
  <si>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</si>
  <si>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</si>
  <si>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</si>
  <si>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</si>
  <si>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</si>
  <si>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</si>
  <si>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</si>
  <si>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</si>
  <si>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</si>
  <si>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</si>
  <si>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</si>
  <si>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</si>
  <si>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</si>
  <si>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</si>
  <si>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</si>
  <si>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</si>
  <si>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</si>
  <si>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</si>
  <si>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</si>
  <si>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</si>
  <si>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</si>
  <si>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</si>
  <si>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</si>
  <si>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</si>
  <si>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</si>
  <si>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</si>
  <si>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</si>
  <si>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</si>
  <si>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</si>
  <si>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</si>
  <si>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</si>
  <si>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</si>
  <si>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</si>
  <si>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</si>
  <si>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</si>
  <si>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</si>
  <si>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</si>
  <si>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</si>
  <si>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</si>
  <si>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</si>
  <si>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</si>
  <si>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</si>
  <si>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</si>
  <si>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</si>
  <si>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</si>
  <si>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</si>
  <si>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</si>
  <si>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</si>
  <si>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</si>
  <si>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</si>
  <si>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</si>
  <si>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</si>
  <si>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</si>
  <si>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</si>
  <si>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</si>
  <si>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</si>
  <si>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</si>
  <si>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</si>
  <si>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</si>
  <si>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</si>
  <si>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</si>
  <si>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</si>
  <si>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Orb</t>
  </si>
  <si>
    <t>Bousquet d'Orb \ Lunas</t>
  </si>
  <si>
    <t>Bousquet d'Orb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</si>
  <si>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</si>
  <si>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</si>
  <si>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</si>
  <si>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</si>
  <si>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</si>
  <si>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</si>
  <si>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</si>
  <si>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</si>
  <si>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</si>
  <si>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</si>
  <si>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</si>
  <si>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</si>
  <si>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</si>
  <si>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</si>
  <si>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</si>
  <si>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</si>
  <si>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</si>
  <si>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</si>
  <si>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</si>
  <si>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</si>
  <si>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</si>
  <si>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</si>
  <si>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</si>
  <si>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</si>
  <si>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</si>
  <si>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</si>
  <si>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</si>
  <si>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</si>
  <si>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</si>
  <si>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</si>
  <si>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</si>
  <si>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</si>
  <si>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</si>
  <si>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</si>
  <si>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</si>
  <si>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</si>
  <si>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</si>
  <si>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</si>
  <si>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</si>
  <si>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</si>
  <si>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</si>
  <si>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</si>
  <si>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</si>
  <si>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</si>
  <si>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</si>
  <si>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</si>
  <si>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</si>
  <si>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</si>
  <si>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</si>
  <si>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</si>
  <si>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</si>
  <si>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</si>
  <si>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</si>
  <si>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</si>
  <si>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</si>
  <si>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</si>
  <si>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</si>
  <si>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aulne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</si>
  <si>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</si>
  <si>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</si>
  <si>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</si>
  <si>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</si>
  <si>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</si>
  <si>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</si>
  <si>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</si>
  <si>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</si>
  <si>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</si>
  <si>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</si>
  <si>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</si>
  <si>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</si>
  <si>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</si>
  <si>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</si>
  <si>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</si>
  <si>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</si>
  <si>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</si>
  <si>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</si>
  <si>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</si>
  <si>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</si>
  <si>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</si>
  <si>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</si>
  <si>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</si>
  <si>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</si>
  <si>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</si>
  <si>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</si>
  <si>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</si>
  <si>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</si>
  <si>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</si>
  <si>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</si>
  <si>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</si>
  <si>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</si>
  <si>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</si>
  <si>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</si>
  <si>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</si>
  <si>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</si>
  <si>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</si>
  <si>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Perlidae</t>
  </si>
  <si>
    <t>155</t>
  </si>
  <si>
    <t>Micrasema</t>
  </si>
  <si>
    <t>268</t>
  </si>
  <si>
    <t>Agapetus</t>
  </si>
  <si>
    <t>191</t>
  </si>
  <si>
    <t>Goeridae</t>
  </si>
  <si>
    <t>286</t>
  </si>
  <si>
    <t>Silo</t>
  </si>
  <si>
    <t>292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</si>
  <si>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</si>
  <si>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</si>
  <si>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</si>
  <si>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</si>
  <si>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</si>
  <si>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</si>
  <si>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</si>
  <si>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</si>
  <si>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Setodes</t>
  </si>
  <si>
    <t>318</t>
  </si>
  <si>
    <t>Psychomyia</t>
  </si>
  <si>
    <t>239</t>
  </si>
  <si>
    <t>Rhyacophila</t>
  </si>
  <si>
    <t>183</t>
  </si>
  <si>
    <t>Sericostoma</t>
  </si>
  <si>
    <t>Baetidae</t>
  </si>
  <si>
    <t>363</t>
  </si>
  <si>
    <t>Baetis</t>
  </si>
  <si>
    <t>364</t>
  </si>
  <si>
    <t>Caenis</t>
  </si>
  <si>
    <t>457</t>
  </si>
  <si>
    <t>Ephemerellidae</t>
  </si>
  <si>
    <t>449</t>
  </si>
  <si>
    <t>Ephemerella</t>
  </si>
  <si>
    <t>450</t>
  </si>
  <si>
    <t>Heptageniidae</t>
  </si>
  <si>
    <t>399</t>
  </si>
  <si>
    <t>Ecdyonurus</t>
  </si>
  <si>
    <t>421</t>
  </si>
  <si>
    <t>Rhithrogena</t>
  </si>
  <si>
    <t>404</t>
  </si>
  <si>
    <t>Potamanthus</t>
  </si>
  <si>
    <t>509</t>
  </si>
  <si>
    <t>Hydrometra</t>
  </si>
  <si>
    <t>740</t>
  </si>
  <si>
    <t>Nepidae</t>
  </si>
  <si>
    <t>725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</si>
  <si>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</si>
  <si>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</si>
  <si>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</si>
  <si>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</si>
  <si>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</si>
  <si>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</si>
  <si>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</si>
  <si>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</si>
  <si>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</si>
  <si>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</si>
  <si>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</si>
  <si>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</si>
  <si>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Hydraena</t>
  </si>
  <si>
    <t>608</t>
  </si>
  <si>
    <t>Hydrophilinae</t>
  </si>
  <si>
    <t>2517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</si>
  <si>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</si>
  <si>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</si>
  <si>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</si>
  <si>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</si>
  <si>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</si>
  <si>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</si>
  <si>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</si>
  <si>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</si>
  <si>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</si>
  <si>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</si>
  <si>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</si>
  <si>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</si>
  <si>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</si>
  <si>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</si>
  <si>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</si>
  <si>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</si>
  <si>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Gomphidae</t>
  </si>
  <si>
    <t>678</t>
  </si>
  <si>
    <t>Onychogomphus</t>
  </si>
  <si>
    <t>682</t>
  </si>
  <si>
    <t>Gammaridae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</si>
  <si>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</si>
  <si>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</si>
  <si>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</si>
  <si>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</si>
  <si>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</si>
  <si>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</si>
  <si>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</si>
  <si>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</si>
  <si>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</si>
  <si>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</si>
  <si>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Theodoxus</t>
  </si>
  <si>
    <t>967</t>
  </si>
  <si>
    <t>Erpobdellidae</t>
  </si>
  <si>
    <t>928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</si>
  <si>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</si>
  <si>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</si>
  <si>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</si>
  <si>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</si>
  <si>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</si>
  <si>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</si>
  <si>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</si>
  <si>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</si>
  <si>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</si>
  <si>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</si>
  <si>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</si>
  <si>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</si>
  <si>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</si>
  <si>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</si>
  <si>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</si>
  <si>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</si>
  <si>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</si>
  <si>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</si>
  <si>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</si>
  <si>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</si>
  <si>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</si>
  <si>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34038</t>
  </si>
  <si>
    <t>TRICLADIDA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</si>
</sst>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5"/>
  <sheetViews>
    <sheetView tabSelected="1" zoomScale="70" zoomScaleNormal="70" workbookViewId="0" topLeftCell="A85">
      <selection activeCell="D142" sqref="D142"/>
    </sheetView>
  </sheetViews>
  <sheetFormatPr defaultColWidth="11.421875" defaultRowHeight="12.75"/>
  <cols>
    <col min="1" max="1" width="25.28125" style="0" bestFit="1" customWidth="1"/>
    <col min="2" max="2" width="47.7109375" style="0" customWidth="1"/>
    <col min="3" max="3" width="23.28125" style="0" bestFit="1" customWidth="1"/>
    <col min="4" max="4" width="23.421875" style="0" bestFit="1" customWidth="1"/>
    <col min="5" max="5" width="19.7109375" style="0" bestFit="1" customWidth="1"/>
    <col min="6" max="6" width="25.140625" style="0" customWidth="1"/>
    <col min="7" max="7" width="15.8515625" style="0" bestFit="1" customWidth="1"/>
    <col min="8" max="8" width="29.7109375" style="0" bestFit="1" customWidth="1"/>
    <col min="9" max="9" width="39.57421875" style="0" bestFit="1" customWidth="1"/>
    <col min="10" max="10" width="30.140625" style="0" bestFit="1" customWidth="1"/>
    <col min="11" max="11" width="31.7109375" style="0" bestFit="1" customWidth="1"/>
    <col min="12" max="16" width="30.140625" style="0" bestFit="1" customWidth="1"/>
    <col min="17" max="17" width="31.00390625" style="0" bestFit="1" customWidth="1"/>
    <col min="18" max="18" width="30.57421875" style="0" bestFit="1" customWidth="1"/>
    <col min="19" max="19" width="37.140625" style="0" bestFit="1" customWidth="1"/>
    <col min="20" max="20" width="18.8515625" style="0" bestFit="1" customWidth="1"/>
    <col min="21" max="21" width="16.57421875" style="0" bestFit="1" customWidth="1"/>
    <col min="22" max="22" width="14.8515625" style="0" bestFit="1" customWidth="1"/>
    <col min="23" max="23" width="13.57421875" style="0" bestFit="1" customWidth="1"/>
    <col min="24" max="24" width="5.7109375" style="0" bestFit="1" customWidth="1"/>
  </cols>
  <sheetData>
    <row r="1" spans="1:26" ht="16.5" thickBot="1">
      <c r="A1" s="110" t="s">
        <v>0</v>
      </c>
      <c r="B1" s="11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 s="2"/>
      <c r="Z1" s="2"/>
    </row>
    <row r="2" spans="1:26" ht="12.75">
      <c r="A2" s="118"/>
      <c r="B2" s="118"/>
      <c r="C2" s="118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 s="2"/>
      <c r="Z2" s="2"/>
    </row>
    <row r="3" spans="1:26" ht="12.75">
      <c r="A3" s="11" t="s">
        <v>13</v>
      </c>
      <c r="B3" s="12"/>
      <c r="C3" s="12"/>
      <c r="D3" s="12"/>
      <c r="E3" s="13"/>
      <c r="F3" s="13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 s="2"/>
      <c r="Z3" s="2"/>
    </row>
    <row r="4" spans="1:26" ht="12.75">
      <c r="A4" s="16" t="s">
        <v>1</v>
      </c>
      <c r="B4" s="17" t="s">
        <v>20</v>
      </c>
      <c r="C4" s="18"/>
      <c r="D4" s="18"/>
      <c r="E4" s="19"/>
      <c r="F4" s="114" t="s">
        <v>21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 s="2"/>
      <c r="Z4" s="2"/>
    </row>
    <row r="5" spans="1:26" ht="12.75">
      <c r="A5" s="21" t="s">
        <v>27</v>
      </c>
      <c r="B5" s="11" t="s">
        <v>28</v>
      </c>
      <c r="C5" s="12"/>
      <c r="D5" s="12"/>
      <c r="E5" s="22"/>
      <c r="F5" s="115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 s="2"/>
      <c r="Z5" s="2"/>
    </row>
    <row r="6" spans="1:26" ht="12.75">
      <c r="A6" s="21" t="s">
        <v>33</v>
      </c>
      <c r="B6" s="24" t="s">
        <v>34</v>
      </c>
      <c r="C6" s="12"/>
      <c r="D6" s="12"/>
      <c r="E6" s="22"/>
      <c r="F6" s="115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 s="2"/>
      <c r="Z6" s="2"/>
    </row>
    <row r="7" spans="1:26" ht="12.75">
      <c r="A7" s="21" t="s">
        <v>38</v>
      </c>
      <c r="B7" s="24" t="s">
        <v>39</v>
      </c>
      <c r="C7" s="12"/>
      <c r="D7" s="12"/>
      <c r="E7" s="22"/>
      <c r="F7" s="115"/>
      <c r="G7" s="23"/>
      <c r="H7" s="119" t="s">
        <v>40</v>
      </c>
      <c r="I7" s="120"/>
      <c r="J7" s="2"/>
      <c r="K7" s="2"/>
      <c r="L7" s="2"/>
      <c r="M7" s="2"/>
      <c r="N7" s="2"/>
      <c r="O7" s="2"/>
      <c r="P7" s="2"/>
      <c r="Q7" s="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 s="2"/>
      <c r="Z7" s="2"/>
    </row>
    <row r="8" spans="1:26" ht="12.75">
      <c r="A8" s="21" t="s">
        <v>44</v>
      </c>
      <c r="B8" s="24" t="s">
        <v>45</v>
      </c>
      <c r="C8" s="12"/>
      <c r="D8" s="12"/>
      <c r="E8" s="22"/>
      <c r="F8" s="115"/>
      <c r="G8" s="23"/>
      <c r="H8" s="121"/>
      <c r="I8" s="122"/>
      <c r="J8" s="2"/>
      <c r="K8" s="2"/>
      <c r="L8" s="2"/>
      <c r="M8" s="2"/>
      <c r="N8" s="2"/>
      <c r="O8" s="2"/>
      <c r="P8" s="2"/>
      <c r="Q8" s="2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  <c r="Y8" s="2"/>
      <c r="Z8" s="2"/>
    </row>
    <row r="9" spans="1:26" ht="12.75">
      <c r="A9" s="21" t="s">
        <v>49</v>
      </c>
      <c r="B9" s="24" t="s">
        <v>50</v>
      </c>
      <c r="C9" s="12"/>
      <c r="D9" s="12"/>
      <c r="E9" s="22"/>
      <c r="F9" s="115"/>
      <c r="G9" s="23"/>
      <c r="H9" s="121"/>
      <c r="I9" s="122"/>
      <c r="J9" s="2"/>
      <c r="K9" s="2"/>
      <c r="L9" s="2"/>
      <c r="M9" s="2"/>
      <c r="N9" s="2"/>
      <c r="O9" s="2"/>
      <c r="P9" s="2"/>
      <c r="Q9" s="2"/>
      <c r="R9" s="20" t="s">
        <v>51</v>
      </c>
      <c r="S9" s="9"/>
      <c r="T9" s="9"/>
      <c r="U9" s="9"/>
      <c r="V9" s="9" t="s">
        <v>52</v>
      </c>
      <c r="W9" s="9"/>
      <c r="X9" s="15"/>
      <c r="Y9" s="2"/>
      <c r="Z9" s="2"/>
    </row>
    <row r="10" spans="1:26" ht="12.75">
      <c r="A10" s="21" t="s">
        <v>53</v>
      </c>
      <c r="B10" s="24" t="s">
        <v>291</v>
      </c>
      <c r="C10" s="12"/>
      <c r="D10" s="12"/>
      <c r="E10" s="22"/>
      <c r="F10" s="115"/>
      <c r="G10" s="23"/>
      <c r="H10" s="121"/>
      <c r="I10" s="122"/>
      <c r="J10" s="2"/>
      <c r="K10" s="2"/>
      <c r="L10" s="2"/>
      <c r="M10" s="2"/>
      <c r="N10" s="2"/>
      <c r="O10" s="2"/>
      <c r="P10" s="2"/>
      <c r="Q10" s="2"/>
      <c r="R10" s="20" t="s">
        <v>54</v>
      </c>
      <c r="S10" s="9"/>
      <c r="T10" s="9"/>
      <c r="U10" s="9"/>
      <c r="V10" s="9" t="s">
        <v>55</v>
      </c>
      <c r="W10" s="9"/>
      <c r="X10" s="15"/>
      <c r="Y10" s="2"/>
      <c r="Z10" s="2"/>
    </row>
    <row r="11" spans="1:26" ht="12.75">
      <c r="A11" s="21" t="s">
        <v>56</v>
      </c>
      <c r="B11" s="24" t="s">
        <v>291</v>
      </c>
      <c r="C11" s="12"/>
      <c r="D11" s="12"/>
      <c r="E11" s="22"/>
      <c r="F11" s="115"/>
      <c r="G11" s="23"/>
      <c r="H11" s="123"/>
      <c r="I11" s="124"/>
      <c r="J11" s="2"/>
      <c r="K11" s="2"/>
      <c r="L11" s="2"/>
      <c r="M11" s="2"/>
      <c r="N11" s="2"/>
      <c r="O11" s="2"/>
      <c r="P11" s="2"/>
      <c r="Q11" s="2"/>
      <c r="R11" s="20" t="s">
        <v>57</v>
      </c>
      <c r="S11" s="9"/>
      <c r="T11" s="9"/>
      <c r="U11" s="9"/>
      <c r="V11" s="9" t="s">
        <v>58</v>
      </c>
      <c r="W11" s="9"/>
      <c r="X11" s="15"/>
      <c r="Y11" s="2"/>
      <c r="Z11" s="2"/>
    </row>
    <row r="12" spans="1:26" ht="12.75">
      <c r="A12" s="21" t="s">
        <v>59</v>
      </c>
      <c r="B12" s="24" t="s">
        <v>60</v>
      </c>
      <c r="C12" s="12"/>
      <c r="D12" s="12"/>
      <c r="E12" s="22"/>
      <c r="F12" s="115"/>
      <c r="G12" s="23"/>
      <c r="H12" s="25"/>
      <c r="I12" s="25"/>
      <c r="J12" s="2"/>
      <c r="K12" s="2"/>
      <c r="L12" s="2"/>
      <c r="M12" s="2"/>
      <c r="N12" s="2"/>
      <c r="O12" s="2"/>
      <c r="P12" s="2"/>
      <c r="Q12" s="2"/>
      <c r="R12" s="20" t="s">
        <v>61</v>
      </c>
      <c r="S12" s="9"/>
      <c r="T12" s="9"/>
      <c r="U12" s="9"/>
      <c r="V12" s="9" t="s">
        <v>62</v>
      </c>
      <c r="W12" s="9"/>
      <c r="X12" s="15"/>
      <c r="Y12" s="2"/>
      <c r="Z12" s="2"/>
    </row>
    <row r="13" spans="1:26" ht="12.75">
      <c r="A13" s="26" t="s">
        <v>63</v>
      </c>
      <c r="B13" s="27" t="s">
        <v>64</v>
      </c>
      <c r="C13" s="28"/>
      <c r="D13" s="28"/>
      <c r="E13" s="29"/>
      <c r="F13" s="116"/>
      <c r="G13" s="23"/>
      <c r="H13" s="2"/>
      <c r="I13" s="2"/>
      <c r="J13" s="2"/>
      <c r="K13" s="2"/>
      <c r="L13" s="2"/>
      <c r="M13" s="2"/>
      <c r="N13" s="2"/>
      <c r="O13" s="2"/>
      <c r="P13" s="2"/>
      <c r="Q13" s="2"/>
      <c r="R13" s="20" t="s">
        <v>65</v>
      </c>
      <c r="S13" s="9"/>
      <c r="T13" s="9"/>
      <c r="U13" s="9"/>
      <c r="V13" s="9" t="s">
        <v>66</v>
      </c>
      <c r="W13" s="9"/>
      <c r="X13" s="15"/>
      <c r="Y13" s="2"/>
      <c r="Z13" s="2"/>
    </row>
    <row r="14" spans="1:26" ht="12.75">
      <c r="A14" s="21" t="s">
        <v>67</v>
      </c>
      <c r="B14" s="24" t="s">
        <v>292</v>
      </c>
      <c r="C14" s="12"/>
      <c r="D14" s="12"/>
      <c r="E14" s="22"/>
      <c r="F14" s="114" t="s">
        <v>68</v>
      </c>
      <c r="G14" s="23"/>
      <c r="H14" s="2"/>
      <c r="I14" s="2"/>
      <c r="J14" s="2"/>
      <c r="K14" s="2"/>
      <c r="L14" s="2"/>
      <c r="M14" s="2"/>
      <c r="N14" s="2"/>
      <c r="O14" s="2"/>
      <c r="P14" s="2"/>
      <c r="Q14" s="2"/>
      <c r="R14" s="20" t="s">
        <v>69</v>
      </c>
      <c r="S14" s="9"/>
      <c r="T14" s="9"/>
      <c r="U14" s="9"/>
      <c r="V14" s="9"/>
      <c r="W14" s="9"/>
      <c r="X14" s="15"/>
      <c r="Y14" s="2"/>
      <c r="Z14" s="2"/>
    </row>
    <row r="15" spans="1:26" ht="12.75">
      <c r="A15" s="21" t="s">
        <v>70</v>
      </c>
      <c r="B15" s="24" t="s">
        <v>293</v>
      </c>
      <c r="C15" s="12"/>
      <c r="D15" s="12"/>
      <c r="E15" s="22"/>
      <c r="F15" s="115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0" t="s">
        <v>71</v>
      </c>
      <c r="S15" s="9"/>
      <c r="T15" s="9"/>
      <c r="U15" s="9"/>
      <c r="V15" s="9"/>
      <c r="W15" s="9"/>
      <c r="X15" s="15"/>
      <c r="Y15" s="2"/>
      <c r="Z15" s="2"/>
    </row>
    <row r="16" spans="1:26" ht="12.75">
      <c r="A16" s="21" t="s">
        <v>72</v>
      </c>
      <c r="B16" s="24" t="s">
        <v>294</v>
      </c>
      <c r="C16" s="12"/>
      <c r="D16" s="12"/>
      <c r="E16" s="30"/>
      <c r="F16" s="115"/>
      <c r="G16" s="23"/>
      <c r="H16" s="2"/>
      <c r="I16" s="2"/>
      <c r="J16" s="2"/>
      <c r="K16" s="2"/>
      <c r="L16" s="2"/>
      <c r="M16" s="2"/>
      <c r="N16" s="2"/>
      <c r="O16" s="2"/>
      <c r="P16" s="2"/>
      <c r="Q16" s="2"/>
      <c r="R16" s="20" t="s">
        <v>73</v>
      </c>
      <c r="S16" s="31"/>
      <c r="T16" s="31"/>
      <c r="U16" s="31"/>
      <c r="V16" s="31"/>
      <c r="W16" s="31"/>
      <c r="X16" s="32"/>
      <c r="Y16" s="2"/>
      <c r="Z16" s="2"/>
    </row>
    <row r="17" spans="1:26" ht="12.75">
      <c r="A17" s="21" t="s">
        <v>74</v>
      </c>
      <c r="B17" s="24" t="s">
        <v>295</v>
      </c>
      <c r="C17" s="12"/>
      <c r="D17" s="12"/>
      <c r="E17" s="30"/>
      <c r="F17" s="115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0" t="s">
        <v>75</v>
      </c>
      <c r="S17" s="33"/>
      <c r="T17" s="33"/>
      <c r="U17" s="33"/>
      <c r="V17" s="33"/>
      <c r="W17" s="33"/>
      <c r="X17" s="34"/>
      <c r="Y17" s="2"/>
      <c r="Z17" s="2"/>
    </row>
    <row r="18" spans="1:26" ht="12.75">
      <c r="A18" s="21" t="s">
        <v>76</v>
      </c>
      <c r="B18" s="11" t="s">
        <v>296</v>
      </c>
      <c r="C18" s="12"/>
      <c r="D18" s="12"/>
      <c r="E18" s="30"/>
      <c r="F18" s="115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0" t="s">
        <v>77</v>
      </c>
      <c r="S18" s="9"/>
      <c r="T18" s="9"/>
      <c r="U18" s="9"/>
      <c r="V18" s="9"/>
      <c r="W18" s="9"/>
      <c r="X18" s="15"/>
      <c r="Y18" s="2"/>
      <c r="Z18" s="2"/>
    </row>
    <row r="19" spans="1:26" ht="12.75">
      <c r="A19" s="26" t="s">
        <v>78</v>
      </c>
      <c r="B19" s="27" t="s">
        <v>79</v>
      </c>
      <c r="C19" s="28"/>
      <c r="D19" s="28"/>
      <c r="E19" s="35"/>
      <c r="F19" s="116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0" t="s">
        <v>80</v>
      </c>
      <c r="S19" s="9"/>
      <c r="T19" s="9"/>
      <c r="U19" s="9"/>
      <c r="V19" s="9"/>
      <c r="W19" s="9"/>
      <c r="X19" s="15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0" t="s">
        <v>81</v>
      </c>
      <c r="S20" s="36"/>
      <c r="T20" s="36"/>
      <c r="U20" s="36"/>
      <c r="V20" s="36"/>
      <c r="W20" s="36"/>
      <c r="X20" s="37"/>
      <c r="Y20" s="2"/>
      <c r="Z20" s="2"/>
    </row>
    <row r="21" spans="1:26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Q21" s="2"/>
      <c r="R21" s="20" t="s">
        <v>83</v>
      </c>
      <c r="S21" s="36"/>
      <c r="T21" s="36"/>
      <c r="U21" s="36"/>
      <c r="V21" s="36"/>
      <c r="W21" s="36"/>
      <c r="X21" s="37"/>
      <c r="Y21" s="2"/>
      <c r="Z21" s="2"/>
    </row>
    <row r="22" spans="1:26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Q22" s="41"/>
      <c r="R22" s="20" t="s">
        <v>84</v>
      </c>
      <c r="S22" s="36"/>
      <c r="T22" s="36"/>
      <c r="U22" s="36"/>
      <c r="V22" s="36"/>
      <c r="W22" s="36"/>
      <c r="X22" s="37"/>
      <c r="Y22" s="41"/>
      <c r="Z22" s="41"/>
    </row>
    <row r="23" spans="1:26" ht="14.25">
      <c r="A23" s="42" t="s">
        <v>71</v>
      </c>
      <c r="B23" s="42">
        <v>6184800</v>
      </c>
      <c r="C23" s="42" t="s">
        <v>85</v>
      </c>
      <c r="D23" s="42" t="s">
        <v>86</v>
      </c>
      <c r="E23" s="42" t="s">
        <v>87</v>
      </c>
      <c r="F23" s="43" t="s">
        <v>302</v>
      </c>
      <c r="G23" s="42">
        <v>1858241</v>
      </c>
      <c r="H23" s="42">
        <v>664086</v>
      </c>
      <c r="I23" s="42">
        <v>303</v>
      </c>
      <c r="J23" s="42" t="s">
        <v>30</v>
      </c>
      <c r="K23" s="44">
        <v>664054</v>
      </c>
      <c r="L23" s="44">
        <v>1858349</v>
      </c>
      <c r="M23" s="44">
        <v>664149</v>
      </c>
      <c r="N23" s="44">
        <v>1858212</v>
      </c>
      <c r="O23" s="44">
        <v>25</v>
      </c>
      <c r="P23" s="44">
        <v>180</v>
      </c>
      <c r="Q23" s="45"/>
      <c r="R23" s="20" t="s">
        <v>88</v>
      </c>
      <c r="S23" s="46"/>
      <c r="T23" s="46"/>
      <c r="U23" s="46"/>
      <c r="V23" s="46"/>
      <c r="W23" s="46"/>
      <c r="X23" s="47"/>
      <c r="Y23" s="45"/>
      <c r="Z23" s="45"/>
    </row>
    <row r="24" spans="1:26" ht="16.5" thickBot="1">
      <c r="A24" s="1"/>
      <c r="B24" s="1"/>
      <c r="C24" s="1"/>
      <c r="D24" s="1"/>
      <c r="E24" s="1"/>
      <c r="F24" s="48"/>
      <c r="G24" s="48"/>
      <c r="H24" s="2"/>
      <c r="I24" s="2"/>
      <c r="J24" s="2"/>
      <c r="K24" s="2"/>
      <c r="L24" s="2"/>
      <c r="M24" s="2"/>
      <c r="N24" s="2"/>
      <c r="O24" s="2"/>
      <c r="P24" s="2"/>
      <c r="Q24" s="2"/>
      <c r="R24" s="20" t="s">
        <v>89</v>
      </c>
      <c r="S24" s="46"/>
      <c r="T24" s="46"/>
      <c r="U24" s="46"/>
      <c r="V24" s="46"/>
      <c r="W24" s="46"/>
      <c r="X24" s="47"/>
      <c r="Y24" s="2"/>
      <c r="Z24" s="2"/>
    </row>
    <row r="25" spans="1:26" ht="16.5" thickBot="1">
      <c r="A25" s="110" t="s">
        <v>90</v>
      </c>
      <c r="B25" s="117"/>
      <c r="C25" s="111"/>
      <c r="D25" s="1"/>
      <c r="E25" s="1"/>
      <c r="F25" s="4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9" t="s">
        <v>91</v>
      </c>
      <c r="S25" s="46"/>
      <c r="T25" s="46"/>
      <c r="U25" s="46"/>
      <c r="V25" s="46"/>
      <c r="W25" s="46"/>
      <c r="X25" s="47"/>
      <c r="Y25" s="2"/>
      <c r="Z25" s="2"/>
    </row>
    <row r="26" spans="1:26" ht="12.75">
      <c r="A26" s="23"/>
      <c r="B26" s="23"/>
      <c r="C26" s="23"/>
      <c r="D26" s="23"/>
      <c r="E26" s="23"/>
      <c r="F26" s="50"/>
      <c r="G26" s="50"/>
      <c r="H26" s="23"/>
      <c r="I26" s="23"/>
      <c r="J26" s="23"/>
      <c r="K26" s="2"/>
      <c r="L26" s="2"/>
      <c r="M26" s="23"/>
      <c r="N26" s="23"/>
      <c r="O26" s="23"/>
      <c r="P26" s="23"/>
      <c r="Q26" s="23"/>
      <c r="R26" s="49" t="s">
        <v>92</v>
      </c>
      <c r="S26" s="46"/>
      <c r="T26" s="46"/>
      <c r="U26" s="46"/>
      <c r="V26" s="46"/>
      <c r="W26" s="46"/>
      <c r="X26" s="47"/>
      <c r="Y26" s="51"/>
      <c r="Z26" s="51"/>
    </row>
    <row r="27" spans="1:26" ht="12.75">
      <c r="A27" s="11" t="s">
        <v>13</v>
      </c>
      <c r="B27" s="52"/>
      <c r="C27" s="52"/>
      <c r="D27" s="52"/>
      <c r="E27" s="6"/>
      <c r="F27" s="23"/>
      <c r="G27" s="23"/>
      <c r="H27" s="23"/>
      <c r="I27" s="23"/>
      <c r="J27" s="23"/>
      <c r="K27" s="2"/>
      <c r="L27" s="2"/>
      <c r="M27" s="2"/>
      <c r="N27" s="2"/>
      <c r="O27" s="2"/>
      <c r="P27" s="2"/>
      <c r="Q27" s="23"/>
      <c r="R27" s="49" t="s">
        <v>93</v>
      </c>
      <c r="S27" s="46"/>
      <c r="T27" s="46"/>
      <c r="U27" s="46"/>
      <c r="V27" s="46"/>
      <c r="W27" s="46"/>
      <c r="X27" s="47"/>
      <c r="Y27" s="51"/>
      <c r="Z27" s="51"/>
    </row>
    <row r="28" spans="1:26" ht="13.5" thickBot="1">
      <c r="A28" s="16" t="s">
        <v>27</v>
      </c>
      <c r="B28" s="17" t="s">
        <v>94</v>
      </c>
      <c r="C28" s="18"/>
      <c r="D28" s="18"/>
      <c r="E28" s="53"/>
      <c r="F28" s="50"/>
      <c r="G28" s="50"/>
      <c r="H28" s="50"/>
      <c r="I28" s="50"/>
      <c r="J28" s="23"/>
      <c r="K28" s="23"/>
      <c r="L28" s="23"/>
      <c r="M28" s="23"/>
      <c r="N28" s="23"/>
      <c r="O28" s="23"/>
      <c r="P28" s="23"/>
      <c r="Q28" s="23"/>
      <c r="R28" s="54" t="s">
        <v>95</v>
      </c>
      <c r="S28" s="55"/>
      <c r="T28" s="55"/>
      <c r="U28" s="55"/>
      <c r="V28" s="55"/>
      <c r="W28" s="55"/>
      <c r="X28" s="56"/>
      <c r="Y28" s="51"/>
      <c r="Z28" s="51"/>
    </row>
    <row r="29" spans="1:26" ht="12.75">
      <c r="A29" s="21" t="s">
        <v>33</v>
      </c>
      <c r="B29" s="24" t="s">
        <v>34</v>
      </c>
      <c r="C29" s="12"/>
      <c r="D29" s="12"/>
      <c r="E29" s="57"/>
      <c r="F29" s="50"/>
      <c r="G29" s="50"/>
      <c r="H29" s="50"/>
      <c r="I29" s="5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51"/>
      <c r="W29" s="51"/>
      <c r="X29" s="51"/>
      <c r="Y29" s="51"/>
      <c r="Z29" s="51"/>
    </row>
    <row r="30" spans="1:26" ht="15.75">
      <c r="A30" s="21" t="s">
        <v>96</v>
      </c>
      <c r="B30" s="24" t="s">
        <v>97</v>
      </c>
      <c r="C30" s="12"/>
      <c r="D30" s="12"/>
      <c r="E30" s="57"/>
      <c r="F30" s="50"/>
      <c r="G30" s="50"/>
      <c r="H30" s="50"/>
      <c r="I30" s="23"/>
      <c r="J30" s="1"/>
      <c r="K30" s="1"/>
      <c r="L30" s="1"/>
      <c r="M30" s="1"/>
      <c r="N30" s="1"/>
      <c r="O30" s="1"/>
      <c r="P30" s="1"/>
      <c r="Q30" s="23"/>
      <c r="R30" s="23"/>
      <c r="S30" s="23"/>
      <c r="T30" s="23"/>
      <c r="U30" s="23"/>
      <c r="V30" s="51"/>
      <c r="W30" s="51"/>
      <c r="X30" s="51"/>
      <c r="Y30" s="51"/>
      <c r="Z30" s="51"/>
    </row>
    <row r="31" spans="1:26" ht="13.5" thickBot="1">
      <c r="A31" s="21" t="s">
        <v>98</v>
      </c>
      <c r="B31" s="24" t="s">
        <v>297</v>
      </c>
      <c r="C31" s="12"/>
      <c r="D31" s="12"/>
      <c r="E31" s="57"/>
      <c r="F31" s="50"/>
      <c r="G31" s="50"/>
      <c r="H31" s="50"/>
      <c r="I31" s="58"/>
      <c r="J31" s="59"/>
      <c r="K31" s="2"/>
      <c r="L31" s="2"/>
      <c r="M31" s="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51"/>
      <c r="Y31" s="51"/>
      <c r="Z31" s="51"/>
    </row>
    <row r="32" spans="1:26" ht="16.5" thickBot="1">
      <c r="A32" s="26" t="s">
        <v>99</v>
      </c>
      <c r="B32" s="60" t="s">
        <v>298</v>
      </c>
      <c r="C32" s="28"/>
      <c r="D32" s="28"/>
      <c r="E32" s="61"/>
      <c r="F32" s="50"/>
      <c r="G32" s="110" t="s">
        <v>100</v>
      </c>
      <c r="H32" s="117"/>
      <c r="I32" s="117"/>
      <c r="J32" s="111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51"/>
      <c r="Y32" s="51"/>
      <c r="Z32" s="51"/>
    </row>
    <row r="33" spans="1:26" ht="12.75">
      <c r="A33" s="23"/>
      <c r="B33" s="23"/>
      <c r="C33" s="23"/>
      <c r="D33" s="23"/>
      <c r="E33" s="23"/>
      <c r="F33" s="50"/>
      <c r="G33" s="58"/>
      <c r="H33" s="59"/>
      <c r="I33" s="2"/>
      <c r="J33" s="2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51"/>
      <c r="V33" s="51"/>
      <c r="W33" s="51"/>
      <c r="X33" s="51"/>
      <c r="Y33" s="51"/>
      <c r="Z33" s="51"/>
    </row>
    <row r="34" spans="1:26" ht="12.75">
      <c r="A34" s="23"/>
      <c r="B34" s="23"/>
      <c r="C34" s="23"/>
      <c r="D34" s="23"/>
      <c r="E34" s="23"/>
      <c r="F34" s="51"/>
      <c r="G34" s="51"/>
      <c r="H34" s="11" t="s">
        <v>13</v>
      </c>
      <c r="I34" s="52"/>
      <c r="J34" s="52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51"/>
      <c r="V34" s="51"/>
      <c r="W34" s="51"/>
      <c r="X34" s="51"/>
      <c r="Y34" s="51"/>
      <c r="Z34" s="51"/>
    </row>
    <row r="35" spans="1:26" ht="12.75">
      <c r="A35" s="23"/>
      <c r="B35" s="23"/>
      <c r="C35" s="23"/>
      <c r="D35" s="23"/>
      <c r="E35" s="23"/>
      <c r="F35" s="51"/>
      <c r="G35" s="51"/>
      <c r="H35" s="62" t="s">
        <v>101</v>
      </c>
      <c r="I35" s="63" t="s">
        <v>299</v>
      </c>
      <c r="J35" s="6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51"/>
      <c r="V35" s="51"/>
      <c r="W35" s="51"/>
      <c r="X35" s="51"/>
      <c r="Y35" s="51"/>
      <c r="Z35" s="51"/>
    </row>
    <row r="36" spans="1:26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65"/>
      <c r="T36" s="65"/>
      <c r="U36" s="51"/>
      <c r="V36" s="51"/>
      <c r="W36" s="51"/>
      <c r="X36" s="51"/>
      <c r="Y36" s="51"/>
      <c r="Z36" s="51"/>
    </row>
    <row r="37" spans="1:26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65"/>
      <c r="T37" s="65"/>
      <c r="U37" s="51"/>
      <c r="V37" s="51"/>
      <c r="W37" s="51"/>
      <c r="X37" s="51"/>
      <c r="Y37" s="51"/>
      <c r="Z37" s="51"/>
    </row>
    <row r="38" spans="1:26" ht="12.75">
      <c r="A38" s="40" t="s">
        <v>27</v>
      </c>
      <c r="B38" s="40" t="s">
        <v>33</v>
      </c>
      <c r="C38" s="40" t="s">
        <v>96</v>
      </c>
      <c r="D38" s="40" t="s">
        <v>98</v>
      </c>
      <c r="E38" s="40" t="s">
        <v>99</v>
      </c>
      <c r="F38" s="40" t="s">
        <v>102</v>
      </c>
      <c r="G38" s="40" t="s">
        <v>103</v>
      </c>
      <c r="H38" s="68" t="s">
        <v>101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65"/>
      <c r="T38" s="65"/>
      <c r="U38" s="51"/>
      <c r="V38" s="51"/>
      <c r="W38" s="51"/>
      <c r="X38" s="51"/>
      <c r="Y38" s="51"/>
      <c r="Z38" s="51"/>
    </row>
    <row r="39" spans="1:26" ht="14.25">
      <c r="A39" s="69">
        <f>B23</f>
        <v>6184800</v>
      </c>
      <c r="B39" s="69" t="str">
        <f>C23</f>
        <v>Orb</v>
      </c>
      <c r="C39" s="70" t="s">
        <v>86</v>
      </c>
      <c r="D39" s="70">
        <v>39639</v>
      </c>
      <c r="E39" s="44">
        <v>15</v>
      </c>
      <c r="F39" s="71" t="s">
        <v>104</v>
      </c>
      <c r="G39" s="72" t="s">
        <v>10</v>
      </c>
      <c r="H39" s="73">
        <v>0.8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65"/>
      <c r="T39" s="65"/>
      <c r="U39" s="51"/>
      <c r="V39" s="51"/>
      <c r="W39" s="51"/>
      <c r="X39" s="51"/>
      <c r="Y39" s="51"/>
      <c r="Z39" s="51"/>
    </row>
    <row r="40" spans="1:26" ht="14.25">
      <c r="A40" s="74">
        <f aca="true" t="shared" si="0" ref="A40:D50">+A$39</f>
        <v>6184800</v>
      </c>
      <c r="B40" s="74" t="str">
        <f t="shared" si="0"/>
        <v>Orb</v>
      </c>
      <c r="C40" s="74" t="str">
        <f t="shared" si="0"/>
        <v>Bousquet d'Orb \ Lunas</v>
      </c>
      <c r="D40" s="75">
        <f t="shared" si="0"/>
        <v>39639</v>
      </c>
      <c r="E40" s="74">
        <f aca="true" t="shared" si="1" ref="E40:E50">+I$23</f>
        <v>303</v>
      </c>
      <c r="F40" s="71" t="s">
        <v>105</v>
      </c>
      <c r="G40" s="72" t="s">
        <v>17</v>
      </c>
      <c r="H40" s="73">
        <v>0.01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65"/>
      <c r="T40" s="65"/>
      <c r="U40" s="51"/>
      <c r="V40" s="51"/>
      <c r="W40" s="51"/>
      <c r="X40" s="51"/>
      <c r="Y40" s="51"/>
      <c r="Z40" s="51"/>
    </row>
    <row r="41" spans="1:26" ht="14.25">
      <c r="A41" s="74">
        <f t="shared" si="0"/>
        <v>6184800</v>
      </c>
      <c r="B41" s="74" t="str">
        <f t="shared" si="0"/>
        <v>Orb</v>
      </c>
      <c r="C41" s="74" t="str">
        <f t="shared" si="0"/>
        <v>Bousquet d'Orb \ Lunas</v>
      </c>
      <c r="D41" s="75">
        <f t="shared" si="0"/>
        <v>39639</v>
      </c>
      <c r="E41" s="74">
        <f t="shared" si="1"/>
        <v>303</v>
      </c>
      <c r="F41" s="71" t="s">
        <v>106</v>
      </c>
      <c r="G41" s="72" t="s">
        <v>24</v>
      </c>
      <c r="H41" s="73">
        <v>0.03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65"/>
      <c r="T41" s="65"/>
      <c r="U41" s="51"/>
      <c r="V41" s="51"/>
      <c r="W41" s="51"/>
      <c r="X41" s="51"/>
      <c r="Y41" s="51"/>
      <c r="Z41" s="51"/>
    </row>
    <row r="42" spans="1:26" ht="14.25">
      <c r="A42" s="74">
        <f t="shared" si="0"/>
        <v>6184800</v>
      </c>
      <c r="B42" s="74" t="str">
        <f t="shared" si="0"/>
        <v>Orb</v>
      </c>
      <c r="C42" s="74" t="str">
        <f t="shared" si="0"/>
        <v>Bousquet d'Orb \ Lunas</v>
      </c>
      <c r="D42" s="75">
        <f t="shared" si="0"/>
        <v>39639</v>
      </c>
      <c r="E42" s="74">
        <f t="shared" si="1"/>
        <v>303</v>
      </c>
      <c r="F42" s="71" t="s">
        <v>107</v>
      </c>
      <c r="G42" s="72" t="s">
        <v>31</v>
      </c>
      <c r="H42" s="73">
        <v>0.16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65"/>
      <c r="T42" s="65"/>
      <c r="U42" s="51"/>
      <c r="V42" s="51"/>
      <c r="W42" s="51"/>
      <c r="X42" s="51"/>
      <c r="Y42" s="51"/>
      <c r="Z42" s="51"/>
    </row>
    <row r="43" spans="1:26" ht="14.25">
      <c r="A43" s="74">
        <f t="shared" si="0"/>
        <v>6184800</v>
      </c>
      <c r="B43" s="74" t="str">
        <f t="shared" si="0"/>
        <v>Orb</v>
      </c>
      <c r="C43" s="74" t="str">
        <f t="shared" si="0"/>
        <v>Bousquet d'Orb \ Lunas</v>
      </c>
      <c r="D43" s="75">
        <f t="shared" si="0"/>
        <v>39639</v>
      </c>
      <c r="E43" s="74">
        <f t="shared" si="1"/>
        <v>303</v>
      </c>
      <c r="F43" s="71" t="s">
        <v>108</v>
      </c>
      <c r="G43" s="72" t="s">
        <v>37</v>
      </c>
      <c r="H43" s="73">
        <v>42</v>
      </c>
      <c r="I43" s="23"/>
      <c r="J43" s="23"/>
      <c r="K43" s="23"/>
      <c r="L43" s="23"/>
      <c r="M43" s="23"/>
      <c r="N43" s="23"/>
      <c r="O43" s="23"/>
      <c r="P43" s="2"/>
      <c r="Q43" s="2"/>
      <c r="R43" s="2"/>
      <c r="S43" s="2"/>
      <c r="T43" s="2"/>
      <c r="U43" s="51"/>
      <c r="V43" s="51"/>
      <c r="W43" s="51"/>
      <c r="X43" s="51"/>
      <c r="Y43" s="51"/>
      <c r="Z43" s="51"/>
    </row>
    <row r="44" spans="1:26" ht="14.25">
      <c r="A44" s="74">
        <f t="shared" si="0"/>
        <v>6184800</v>
      </c>
      <c r="B44" s="74" t="str">
        <f t="shared" si="0"/>
        <v>Orb</v>
      </c>
      <c r="C44" s="74" t="str">
        <f t="shared" si="0"/>
        <v>Bousquet d'Orb \ Lunas</v>
      </c>
      <c r="D44" s="75">
        <f t="shared" si="0"/>
        <v>39639</v>
      </c>
      <c r="E44" s="74">
        <f t="shared" si="1"/>
        <v>303</v>
      </c>
      <c r="F44" s="71" t="s">
        <v>109</v>
      </c>
      <c r="G44" s="72" t="s">
        <v>43</v>
      </c>
      <c r="H44" s="73">
        <v>17</v>
      </c>
      <c r="I44" s="23"/>
      <c r="J44" s="23"/>
      <c r="K44" s="23"/>
      <c r="L44" s="23"/>
      <c r="M44" s="23"/>
      <c r="N44" s="2"/>
      <c r="O44" s="2"/>
      <c r="P44" s="2"/>
      <c r="Q44" s="2"/>
      <c r="R44" s="2"/>
      <c r="S44" s="2"/>
      <c r="T44" s="2"/>
      <c r="U44" s="51"/>
      <c r="V44" s="51"/>
      <c r="W44" s="51"/>
      <c r="X44" s="51"/>
      <c r="Y44" s="51"/>
      <c r="Z44" s="51"/>
    </row>
    <row r="45" spans="1:26" ht="14.25">
      <c r="A45" s="74">
        <f t="shared" si="0"/>
        <v>6184800</v>
      </c>
      <c r="B45" s="74" t="str">
        <f t="shared" si="0"/>
        <v>Orb</v>
      </c>
      <c r="C45" s="74" t="str">
        <f t="shared" si="0"/>
        <v>Bousquet d'Orb \ Lunas</v>
      </c>
      <c r="D45" s="75">
        <f t="shared" si="0"/>
        <v>39639</v>
      </c>
      <c r="E45" s="74">
        <f t="shared" si="1"/>
        <v>303</v>
      </c>
      <c r="F45" s="71" t="s">
        <v>110</v>
      </c>
      <c r="G45" s="72" t="s">
        <v>48</v>
      </c>
      <c r="H45" s="73">
        <v>7.5</v>
      </c>
      <c r="I45" s="23"/>
      <c r="J45" s="23"/>
      <c r="K45" s="23"/>
      <c r="L45" s="23"/>
      <c r="M45" s="23"/>
      <c r="N45" s="2"/>
      <c r="O45" s="2"/>
      <c r="P45" s="2"/>
      <c r="Q45" s="2"/>
      <c r="R45" s="2"/>
      <c r="S45" s="2"/>
      <c r="T45" s="2"/>
      <c r="U45" s="51"/>
      <c r="V45" s="51"/>
      <c r="W45" s="51"/>
      <c r="X45" s="51"/>
      <c r="Y45" s="51"/>
      <c r="Z45" s="51"/>
    </row>
    <row r="46" spans="1:26" ht="14.25">
      <c r="A46" s="74">
        <f t="shared" si="0"/>
        <v>6184800</v>
      </c>
      <c r="B46" s="74" t="str">
        <f t="shared" si="0"/>
        <v>Orb</v>
      </c>
      <c r="C46" s="74" t="str">
        <f t="shared" si="0"/>
        <v>Bousquet d'Orb \ Lunas</v>
      </c>
      <c r="D46" s="75">
        <f t="shared" si="0"/>
        <v>39639</v>
      </c>
      <c r="E46" s="74">
        <f t="shared" si="1"/>
        <v>303</v>
      </c>
      <c r="F46" s="71" t="s">
        <v>111</v>
      </c>
      <c r="G46" s="72" t="s">
        <v>52</v>
      </c>
      <c r="H46" s="73"/>
      <c r="I46" s="23"/>
      <c r="J46" s="23"/>
      <c r="K46" s="23"/>
      <c r="L46" s="23"/>
      <c r="M46" s="23"/>
      <c r="N46" s="2"/>
      <c r="O46" s="2"/>
      <c r="P46" s="2"/>
      <c r="Q46" s="2"/>
      <c r="R46" s="2"/>
      <c r="S46" s="2"/>
      <c r="T46" s="2"/>
      <c r="U46" s="2"/>
      <c r="V46" s="2"/>
      <c r="W46" s="51"/>
      <c r="X46" s="51"/>
      <c r="Y46" s="51"/>
      <c r="Z46" s="51"/>
    </row>
    <row r="47" spans="1:26" ht="14.25">
      <c r="A47" s="74">
        <f t="shared" si="0"/>
        <v>6184800</v>
      </c>
      <c r="B47" s="74" t="str">
        <f t="shared" si="0"/>
        <v>Orb</v>
      </c>
      <c r="C47" s="74" t="str">
        <f t="shared" si="0"/>
        <v>Bousquet d'Orb \ Lunas</v>
      </c>
      <c r="D47" s="75">
        <f t="shared" si="0"/>
        <v>39639</v>
      </c>
      <c r="E47" s="74">
        <f t="shared" si="1"/>
        <v>303</v>
      </c>
      <c r="F47" s="71" t="s">
        <v>112</v>
      </c>
      <c r="G47" s="72" t="s">
        <v>55</v>
      </c>
      <c r="H47" s="7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74">
        <f t="shared" si="0"/>
        <v>6184800</v>
      </c>
      <c r="B48" s="74" t="str">
        <f t="shared" si="0"/>
        <v>Orb</v>
      </c>
      <c r="C48" s="74" t="str">
        <f t="shared" si="0"/>
        <v>Bousquet d'Orb \ Lunas</v>
      </c>
      <c r="D48" s="75">
        <f t="shared" si="0"/>
        <v>39639</v>
      </c>
      <c r="E48" s="74">
        <f t="shared" si="1"/>
        <v>303</v>
      </c>
      <c r="F48" s="71" t="s">
        <v>113</v>
      </c>
      <c r="G48" s="72" t="s">
        <v>58</v>
      </c>
      <c r="H48" s="73">
        <v>1</v>
      </c>
      <c r="I48" s="2"/>
      <c r="J48" s="2"/>
      <c r="K48" s="2"/>
      <c r="L48" s="2"/>
      <c r="M48" s="2"/>
      <c r="N48" s="2"/>
      <c r="O48" s="2"/>
      <c r="P48" s="23"/>
      <c r="Q48" s="23"/>
      <c r="R48" s="23"/>
      <c r="S48" s="65"/>
      <c r="T48" s="65"/>
      <c r="U48" s="2"/>
      <c r="V48" s="2"/>
      <c r="W48" s="2"/>
      <c r="X48" s="2"/>
      <c r="Y48" s="2"/>
      <c r="Z48" s="2"/>
    </row>
    <row r="49" spans="1:26" ht="14.25">
      <c r="A49" s="74">
        <f t="shared" si="0"/>
        <v>6184800</v>
      </c>
      <c r="B49" s="74" t="str">
        <f t="shared" si="0"/>
        <v>Orb</v>
      </c>
      <c r="C49" s="74" t="str">
        <f t="shared" si="0"/>
        <v>Bousquet d'Orb \ Lunas</v>
      </c>
      <c r="D49" s="75">
        <f t="shared" si="0"/>
        <v>39639</v>
      </c>
      <c r="E49" s="74">
        <f t="shared" si="1"/>
        <v>303</v>
      </c>
      <c r="F49" s="71" t="s">
        <v>114</v>
      </c>
      <c r="G49" s="72" t="s">
        <v>62</v>
      </c>
      <c r="H49" s="73">
        <v>0.5</v>
      </c>
      <c r="I49" s="2"/>
      <c r="J49" s="2"/>
      <c r="K49" s="2"/>
      <c r="L49" s="2"/>
      <c r="M49" s="2"/>
      <c r="N49" s="23"/>
      <c r="O49" s="23"/>
      <c r="P49" s="23"/>
      <c r="Q49" s="23"/>
      <c r="R49" s="23"/>
      <c r="S49" s="65"/>
      <c r="T49" s="65"/>
      <c r="U49" s="2"/>
      <c r="V49" s="2"/>
      <c r="W49" s="2"/>
      <c r="X49" s="2"/>
      <c r="Y49" s="2"/>
      <c r="Z49" s="2"/>
    </row>
    <row r="50" spans="1:26" ht="14.25">
      <c r="A50" s="74">
        <f t="shared" si="0"/>
        <v>6184800</v>
      </c>
      <c r="B50" s="74" t="str">
        <f t="shared" si="0"/>
        <v>Orb</v>
      </c>
      <c r="C50" s="74" t="str">
        <f t="shared" si="0"/>
        <v>Bousquet d'Orb \ Lunas</v>
      </c>
      <c r="D50" s="75">
        <f t="shared" si="0"/>
        <v>39639</v>
      </c>
      <c r="E50" s="74">
        <f t="shared" si="1"/>
        <v>303</v>
      </c>
      <c r="F50" s="71" t="s">
        <v>115</v>
      </c>
      <c r="G50" s="72" t="s">
        <v>66</v>
      </c>
      <c r="H50" s="73">
        <v>31</v>
      </c>
      <c r="I50" s="2"/>
      <c r="J50" s="2"/>
      <c r="K50" s="2"/>
      <c r="L50" s="2"/>
      <c r="M50" s="2"/>
      <c r="N50" s="23"/>
      <c r="O50" s="23"/>
      <c r="P50" s="23"/>
      <c r="Q50" s="23"/>
      <c r="R50" s="23"/>
      <c r="S50" s="65"/>
      <c r="T50" s="65"/>
      <c r="U50" s="2"/>
      <c r="V50" s="2"/>
      <c r="W50" s="2"/>
      <c r="X50" s="2"/>
      <c r="Y50" s="2"/>
      <c r="Z50" s="2"/>
    </row>
    <row r="51" spans="1:26" ht="16.5" thickBot="1">
      <c r="A51" s="1"/>
      <c r="B51" s="1"/>
      <c r="C51" s="1"/>
      <c r="D51" s="1"/>
      <c r="E51" s="1"/>
      <c r="F51" s="76" t="s">
        <v>116</v>
      </c>
      <c r="G51" s="76"/>
      <c r="H51" s="77">
        <f>SUM(H39:H50)/100</f>
        <v>1</v>
      </c>
      <c r="I51" s="2"/>
      <c r="J51" s="2"/>
      <c r="K51" s="2"/>
      <c r="L51" s="2"/>
      <c r="M51" s="2"/>
      <c r="N51" s="23"/>
      <c r="O51" s="23"/>
      <c r="P51" s="23"/>
      <c r="Q51" s="23"/>
      <c r="R51" s="23"/>
      <c r="S51" s="23"/>
      <c r="T51" s="65"/>
      <c r="U51" s="65"/>
      <c r="V51" s="51"/>
      <c r="W51" s="2"/>
      <c r="X51" s="2"/>
      <c r="Y51" s="2"/>
      <c r="Z51" s="2"/>
    </row>
    <row r="52" spans="1:26" ht="16.5" thickBot="1">
      <c r="A52" s="110" t="s">
        <v>117</v>
      </c>
      <c r="B52" s="117"/>
      <c r="C52" s="117"/>
      <c r="D52" s="117"/>
      <c r="E52" s="111"/>
      <c r="F52" s="48"/>
      <c r="G52" s="78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65"/>
      <c r="U52" s="65"/>
      <c r="V52" s="51"/>
      <c r="W52" s="51"/>
      <c r="X52" s="51"/>
      <c r="Y52" s="51"/>
      <c r="Z52" s="51"/>
    </row>
    <row r="53" spans="1:26" ht="12.75">
      <c r="A53" s="23"/>
      <c r="B53" s="23"/>
      <c r="C53" s="23"/>
      <c r="D53" s="23"/>
      <c r="E53" s="23"/>
      <c r="F53" s="50"/>
      <c r="G53" s="79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65"/>
      <c r="U53" s="65"/>
      <c r="V53" s="51"/>
      <c r="W53" s="51"/>
      <c r="X53" s="51"/>
      <c r="Y53" s="51"/>
      <c r="Z53" s="51"/>
    </row>
    <row r="54" spans="1:26" ht="12.75">
      <c r="A54" s="11" t="s">
        <v>13</v>
      </c>
      <c r="B54" s="52"/>
      <c r="C54" s="52"/>
      <c r="D54" s="52"/>
      <c r="E54" s="80"/>
      <c r="F54" s="81"/>
      <c r="G54" s="7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65"/>
      <c r="U54" s="65"/>
      <c r="V54" s="51"/>
      <c r="W54" s="51"/>
      <c r="X54" s="51"/>
      <c r="Y54" s="51"/>
      <c r="Z54" s="51"/>
    </row>
    <row r="55" spans="1:26" ht="12.75">
      <c r="A55" s="16" t="s">
        <v>102</v>
      </c>
      <c r="B55" s="17" t="s">
        <v>300</v>
      </c>
      <c r="C55" s="18"/>
      <c r="D55" s="18"/>
      <c r="E55" s="18"/>
      <c r="F55" s="53"/>
      <c r="G55" s="8"/>
      <c r="H55" s="23"/>
      <c r="I55" s="23"/>
      <c r="J55" s="82"/>
      <c r="K55" s="23"/>
      <c r="L55" s="23"/>
      <c r="M55" s="23"/>
      <c r="N55" s="23"/>
      <c r="O55" s="23"/>
      <c r="P55" s="23"/>
      <c r="Q55" s="23"/>
      <c r="R55" s="23"/>
      <c r="S55" s="23"/>
      <c r="T55" s="65"/>
      <c r="U55" s="65"/>
      <c r="V55" s="51"/>
      <c r="W55" s="51"/>
      <c r="X55" s="51"/>
      <c r="Y55" s="51"/>
      <c r="Z55" s="51"/>
    </row>
    <row r="56" spans="1:26" ht="12.75">
      <c r="A56" s="21" t="s">
        <v>118</v>
      </c>
      <c r="B56" s="24" t="s">
        <v>300</v>
      </c>
      <c r="C56" s="12"/>
      <c r="D56" s="12"/>
      <c r="E56" s="12"/>
      <c r="F56" s="57"/>
      <c r="G56" s="8"/>
      <c r="H56" s="11" t="s">
        <v>13</v>
      </c>
      <c r="I56" s="23"/>
      <c r="J56" s="82"/>
      <c r="K56" s="23"/>
      <c r="L56" s="23"/>
      <c r="M56" s="23"/>
      <c r="N56" s="23"/>
      <c r="O56" s="23"/>
      <c r="P56" s="23"/>
      <c r="Q56" s="23"/>
      <c r="R56" s="23"/>
      <c r="S56" s="23"/>
      <c r="T56" s="65"/>
      <c r="U56" s="65"/>
      <c r="V56" s="51"/>
      <c r="W56" s="51"/>
      <c r="X56" s="51"/>
      <c r="Y56" s="51"/>
      <c r="Z56" s="51"/>
    </row>
    <row r="57" spans="1:26" ht="12.75">
      <c r="A57" s="21" t="s">
        <v>119</v>
      </c>
      <c r="B57" s="24" t="s">
        <v>301</v>
      </c>
      <c r="C57" s="12"/>
      <c r="D57" s="12"/>
      <c r="E57" s="12"/>
      <c r="F57" s="57"/>
      <c r="G57" s="8"/>
      <c r="H57" s="83" t="s">
        <v>120</v>
      </c>
      <c r="I57" s="83" t="s">
        <v>103</v>
      </c>
      <c r="J57" s="83" t="s">
        <v>121</v>
      </c>
      <c r="K57" s="23"/>
      <c r="L57" s="23"/>
      <c r="M57" s="23"/>
      <c r="N57" s="23"/>
      <c r="O57" s="23"/>
      <c r="P57" s="23"/>
      <c r="Q57" s="23"/>
      <c r="R57" s="23"/>
      <c r="S57" s="23"/>
      <c r="T57" s="65"/>
      <c r="U57" s="65"/>
      <c r="V57" s="51"/>
      <c r="W57" s="51"/>
      <c r="X57" s="51"/>
      <c r="Y57" s="51"/>
      <c r="Z57" s="51"/>
    </row>
    <row r="58" spans="1:26" ht="12.75">
      <c r="A58" s="21" t="s">
        <v>122</v>
      </c>
      <c r="B58" s="24" t="s">
        <v>123</v>
      </c>
      <c r="C58" s="12"/>
      <c r="D58" s="12"/>
      <c r="E58" s="12"/>
      <c r="F58" s="57"/>
      <c r="G58" s="8"/>
      <c r="H58" s="84" t="s">
        <v>124</v>
      </c>
      <c r="I58" s="84" t="s">
        <v>32</v>
      </c>
      <c r="J58" s="84" t="s">
        <v>125</v>
      </c>
      <c r="K58" s="23"/>
      <c r="L58" s="23"/>
      <c r="M58" s="23"/>
      <c r="N58" s="23"/>
      <c r="O58" s="23"/>
      <c r="P58" s="23"/>
      <c r="Q58" s="23"/>
      <c r="R58" s="23"/>
      <c r="S58" s="23"/>
      <c r="T58" s="65"/>
      <c r="U58" s="65"/>
      <c r="V58" s="51"/>
      <c r="W58" s="51"/>
      <c r="X58" s="51"/>
      <c r="Y58" s="51"/>
      <c r="Z58" s="51"/>
    </row>
    <row r="59" spans="1:26" ht="12.75">
      <c r="A59" s="21" t="s">
        <v>126</v>
      </c>
      <c r="B59" s="24" t="s">
        <v>127</v>
      </c>
      <c r="C59" s="12"/>
      <c r="D59" s="12"/>
      <c r="E59" s="12"/>
      <c r="F59" s="57"/>
      <c r="G59" s="8"/>
      <c r="H59" s="85" t="s">
        <v>128</v>
      </c>
      <c r="I59" s="85" t="s">
        <v>11</v>
      </c>
      <c r="J59" s="85" t="s">
        <v>129</v>
      </c>
      <c r="K59" s="23"/>
      <c r="L59" s="23"/>
      <c r="M59" s="23"/>
      <c r="N59" s="23"/>
      <c r="O59" s="23"/>
      <c r="P59" s="23"/>
      <c r="Q59" s="23"/>
      <c r="R59" s="23"/>
      <c r="S59" s="23"/>
      <c r="T59" s="65"/>
      <c r="U59" s="65"/>
      <c r="V59" s="51"/>
      <c r="W59" s="51"/>
      <c r="X59" s="51"/>
      <c r="Y59" s="51"/>
      <c r="Z59" s="51"/>
    </row>
    <row r="60" spans="1:26" ht="12.75">
      <c r="A60" s="21" t="s">
        <v>130</v>
      </c>
      <c r="B60" s="24" t="s">
        <v>131</v>
      </c>
      <c r="C60" s="12"/>
      <c r="D60" s="12"/>
      <c r="E60" s="12"/>
      <c r="F60" s="57"/>
      <c r="G60" s="8"/>
      <c r="H60" s="85" t="s">
        <v>132</v>
      </c>
      <c r="I60" s="85" t="s">
        <v>18</v>
      </c>
      <c r="J60" s="85" t="s">
        <v>133</v>
      </c>
      <c r="K60" s="23"/>
      <c r="L60" s="23"/>
      <c r="M60" s="23"/>
      <c r="N60" s="23"/>
      <c r="O60" s="23"/>
      <c r="P60" s="50"/>
      <c r="Q60" s="50"/>
      <c r="R60" s="50"/>
      <c r="S60" s="50"/>
      <c r="T60" s="50"/>
      <c r="U60" s="50"/>
      <c r="V60" s="51"/>
      <c r="W60" s="51"/>
      <c r="X60" s="51"/>
      <c r="Y60" s="51"/>
      <c r="Z60" s="51"/>
    </row>
    <row r="61" spans="1:26" ht="12.75">
      <c r="A61" s="21" t="s">
        <v>134</v>
      </c>
      <c r="B61" s="24" t="s">
        <v>135</v>
      </c>
      <c r="C61" s="12"/>
      <c r="D61" s="12"/>
      <c r="E61" s="12"/>
      <c r="F61" s="57"/>
      <c r="G61" s="86"/>
      <c r="H61" s="87" t="s">
        <v>136</v>
      </c>
      <c r="I61" s="87" t="s">
        <v>25</v>
      </c>
      <c r="J61" s="87" t="s">
        <v>137</v>
      </c>
      <c r="K61" s="23"/>
      <c r="L61" s="23"/>
      <c r="M61" s="23"/>
      <c r="N61" s="23"/>
      <c r="O61" s="50"/>
      <c r="P61" s="23"/>
      <c r="Q61" s="23"/>
      <c r="R61" s="23"/>
      <c r="S61" s="23"/>
      <c r="T61" s="65"/>
      <c r="U61" s="65"/>
      <c r="V61" s="51"/>
      <c r="W61" s="51"/>
      <c r="X61" s="51"/>
      <c r="Y61" s="51"/>
      <c r="Z61" s="51"/>
    </row>
    <row r="62" spans="1:26" ht="12.75">
      <c r="A62" s="26" t="s">
        <v>138</v>
      </c>
      <c r="B62" s="27" t="s">
        <v>139</v>
      </c>
      <c r="C62" s="88"/>
      <c r="D62" s="88"/>
      <c r="E62" s="28"/>
      <c r="F62" s="61"/>
      <c r="G62" s="86"/>
      <c r="H62" s="50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65"/>
      <c r="U62" s="65"/>
      <c r="V62" s="51"/>
      <c r="W62" s="51"/>
      <c r="X62" s="51"/>
      <c r="Y62" s="51"/>
      <c r="Z62" s="51"/>
    </row>
    <row r="63" spans="1:26" ht="12.75">
      <c r="A63" s="23"/>
      <c r="B63" s="23"/>
      <c r="C63" s="23"/>
      <c r="D63" s="23"/>
      <c r="E63" s="89"/>
      <c r="F63" s="23"/>
      <c r="G63" s="50"/>
      <c r="H63" s="50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65"/>
      <c r="U63" s="65"/>
      <c r="V63" s="50"/>
      <c r="W63" s="51"/>
      <c r="X63" s="51"/>
      <c r="Y63" s="51"/>
      <c r="Z63" s="51"/>
    </row>
    <row r="64" spans="1:26" ht="12.75">
      <c r="A64" s="50"/>
      <c r="B64" s="50"/>
      <c r="C64" s="67"/>
      <c r="D64" s="38" t="s">
        <v>82</v>
      </c>
      <c r="E64" s="38" t="s">
        <v>82</v>
      </c>
      <c r="F64" s="38" t="s">
        <v>82</v>
      </c>
      <c r="G64" s="90" t="s">
        <v>140</v>
      </c>
      <c r="H64" s="90" t="s">
        <v>140</v>
      </c>
      <c r="I64" s="90" t="s">
        <v>140</v>
      </c>
      <c r="J64" s="90" t="s">
        <v>140</v>
      </c>
      <c r="K64" s="90" t="s">
        <v>140</v>
      </c>
      <c r="L64" s="50"/>
      <c r="M64" s="50"/>
      <c r="N64" s="50"/>
      <c r="O64" s="23"/>
      <c r="P64" s="23"/>
      <c r="Q64" s="23"/>
      <c r="R64" s="23"/>
      <c r="S64" s="23"/>
      <c r="T64" s="65"/>
      <c r="U64" s="65"/>
      <c r="V64" s="51"/>
      <c r="W64" s="50"/>
      <c r="X64" s="50"/>
      <c r="Y64" s="50"/>
      <c r="Z64" s="50"/>
    </row>
    <row r="65" spans="1:26" ht="12.75">
      <c r="A65" s="40" t="s">
        <v>27</v>
      </c>
      <c r="B65" s="40" t="s">
        <v>98</v>
      </c>
      <c r="C65" s="91" t="s">
        <v>141</v>
      </c>
      <c r="D65" s="91" t="s">
        <v>102</v>
      </c>
      <c r="E65" s="91" t="s">
        <v>118</v>
      </c>
      <c r="F65" s="91" t="s">
        <v>119</v>
      </c>
      <c r="G65" s="91" t="s">
        <v>122</v>
      </c>
      <c r="H65" s="91" t="s">
        <v>126</v>
      </c>
      <c r="I65" s="91" t="s">
        <v>130</v>
      </c>
      <c r="J65" s="91" t="s">
        <v>134</v>
      </c>
      <c r="K65" s="91" t="s">
        <v>138</v>
      </c>
      <c r="L65" s="23"/>
      <c r="M65" s="23"/>
      <c r="N65" s="23"/>
      <c r="O65" s="23"/>
      <c r="P65" s="23"/>
      <c r="Q65" s="23"/>
      <c r="R65" s="23"/>
      <c r="S65" s="23"/>
      <c r="T65" s="65"/>
      <c r="U65" s="65"/>
      <c r="V65" s="51"/>
      <c r="W65" s="51"/>
      <c r="X65" s="51"/>
      <c r="Y65" s="51"/>
      <c r="Z65" s="51"/>
    </row>
    <row r="66" spans="1:26" ht="14.25">
      <c r="A66" s="69">
        <f>A39</f>
        <v>6184800</v>
      </c>
      <c r="B66" s="92">
        <f>D39</f>
        <v>39639</v>
      </c>
      <c r="C66" s="93" t="s">
        <v>142</v>
      </c>
      <c r="D66" s="94" t="s">
        <v>10</v>
      </c>
      <c r="E66" s="94" t="s">
        <v>25</v>
      </c>
      <c r="F66" s="95" t="s">
        <v>12</v>
      </c>
      <c r="G66" s="73">
        <v>3</v>
      </c>
      <c r="H66" s="73"/>
      <c r="I66" s="73" t="s">
        <v>16</v>
      </c>
      <c r="J66" s="73" t="s">
        <v>143</v>
      </c>
      <c r="K66" s="73">
        <v>4</v>
      </c>
      <c r="L66" s="23"/>
      <c r="M66" s="23"/>
      <c r="N66" s="23"/>
      <c r="O66" s="23"/>
      <c r="P66" s="23"/>
      <c r="Q66" s="23"/>
      <c r="R66" s="23"/>
      <c r="S66" s="23"/>
      <c r="T66" s="65"/>
      <c r="U66" s="65"/>
      <c r="V66" s="51"/>
      <c r="W66" s="51"/>
      <c r="X66" s="51"/>
      <c r="Y66" s="51"/>
      <c r="Z66" s="51"/>
    </row>
    <row r="67" spans="1:26" ht="14.25">
      <c r="A67" s="96">
        <f aca="true" t="shared" si="2" ref="A67:B77">+A$66</f>
        <v>6184800</v>
      </c>
      <c r="B67" s="97">
        <f t="shared" si="2"/>
        <v>39639</v>
      </c>
      <c r="C67" s="93" t="s">
        <v>144</v>
      </c>
      <c r="D67" s="95" t="s">
        <v>31</v>
      </c>
      <c r="E67" s="95" t="s">
        <v>11</v>
      </c>
      <c r="F67" s="95" t="s">
        <v>12</v>
      </c>
      <c r="G67" s="73">
        <v>15</v>
      </c>
      <c r="H67" s="73"/>
      <c r="I67" s="73" t="s">
        <v>9</v>
      </c>
      <c r="J67" s="73" t="s">
        <v>145</v>
      </c>
      <c r="K67" s="73"/>
      <c r="L67" s="23"/>
      <c r="M67" s="23"/>
      <c r="N67" s="23"/>
      <c r="O67" s="23"/>
      <c r="P67" s="23"/>
      <c r="Q67" s="23"/>
      <c r="R67" s="23"/>
      <c r="S67" s="23"/>
      <c r="T67" s="65"/>
      <c r="U67" s="65"/>
      <c r="V67" s="51"/>
      <c r="W67" s="51"/>
      <c r="X67" s="51"/>
      <c r="Y67" s="51"/>
      <c r="Z67" s="51"/>
    </row>
    <row r="68" spans="1:26" ht="14.25">
      <c r="A68" s="96">
        <f t="shared" si="2"/>
        <v>6184800</v>
      </c>
      <c r="B68" s="97">
        <f t="shared" si="2"/>
        <v>39639</v>
      </c>
      <c r="C68" s="93" t="s">
        <v>146</v>
      </c>
      <c r="D68" s="95" t="s">
        <v>58</v>
      </c>
      <c r="E68" s="95" t="s">
        <v>32</v>
      </c>
      <c r="F68" s="95" t="s">
        <v>12</v>
      </c>
      <c r="G68" s="73">
        <v>14</v>
      </c>
      <c r="H68" s="73">
        <v>1</v>
      </c>
      <c r="I68" s="73" t="s">
        <v>16</v>
      </c>
      <c r="J68" s="73"/>
      <c r="K68" s="73"/>
      <c r="L68" s="23"/>
      <c r="M68" s="23"/>
      <c r="N68" s="23"/>
      <c r="O68" s="23"/>
      <c r="P68" s="23"/>
      <c r="Q68" s="23"/>
      <c r="R68" s="23"/>
      <c r="S68" s="23"/>
      <c r="T68" s="65"/>
      <c r="U68" s="65"/>
      <c r="V68" s="51"/>
      <c r="W68" s="51"/>
      <c r="X68" s="51"/>
      <c r="Y68" s="51"/>
      <c r="Z68" s="51"/>
    </row>
    <row r="69" spans="1:26" ht="14.25">
      <c r="A69" s="96">
        <f t="shared" si="2"/>
        <v>6184800</v>
      </c>
      <c r="B69" s="97">
        <f t="shared" si="2"/>
        <v>39639</v>
      </c>
      <c r="C69" s="93" t="s">
        <v>147</v>
      </c>
      <c r="D69" s="95" t="s">
        <v>62</v>
      </c>
      <c r="E69" s="95" t="s">
        <v>25</v>
      </c>
      <c r="F69" s="95" t="s">
        <v>12</v>
      </c>
      <c r="G69" s="73">
        <v>30</v>
      </c>
      <c r="H69" s="73"/>
      <c r="I69" s="73" t="s">
        <v>16</v>
      </c>
      <c r="J69" s="73" t="s">
        <v>148</v>
      </c>
      <c r="K69" s="73">
        <v>4</v>
      </c>
      <c r="L69" s="23"/>
      <c r="M69" s="23"/>
      <c r="N69" s="23"/>
      <c r="O69" s="23"/>
      <c r="P69" s="23"/>
      <c r="Q69" s="23"/>
      <c r="R69" s="23"/>
      <c r="S69" s="23"/>
      <c r="T69" s="65"/>
      <c r="U69" s="65"/>
      <c r="V69" s="51"/>
      <c r="W69" s="51"/>
      <c r="X69" s="51"/>
      <c r="Y69" s="51"/>
      <c r="Z69" s="51"/>
    </row>
    <row r="70" spans="1:26" ht="14.25">
      <c r="A70" s="96">
        <f t="shared" si="2"/>
        <v>6184800</v>
      </c>
      <c r="B70" s="97">
        <f t="shared" si="2"/>
        <v>39639</v>
      </c>
      <c r="C70" s="93" t="s">
        <v>149</v>
      </c>
      <c r="D70" s="95" t="s">
        <v>37</v>
      </c>
      <c r="E70" s="95" t="s">
        <v>18</v>
      </c>
      <c r="F70" s="95" t="s">
        <v>19</v>
      </c>
      <c r="G70" s="73">
        <v>40</v>
      </c>
      <c r="H70" s="73"/>
      <c r="I70" s="73" t="s">
        <v>9</v>
      </c>
      <c r="J70" s="73"/>
      <c r="K70" s="73"/>
      <c r="L70" s="23"/>
      <c r="M70" s="23"/>
      <c r="N70" s="23"/>
      <c r="O70" s="23"/>
      <c r="P70" s="23"/>
      <c r="Q70" s="23"/>
      <c r="R70" s="23"/>
      <c r="S70" s="23"/>
      <c r="T70" s="65"/>
      <c r="U70" s="65"/>
      <c r="V70" s="51"/>
      <c r="W70" s="51"/>
      <c r="X70" s="51"/>
      <c r="Y70" s="51"/>
      <c r="Z70" s="51"/>
    </row>
    <row r="71" spans="1:26" ht="14.25">
      <c r="A71" s="96">
        <f t="shared" si="2"/>
        <v>6184800</v>
      </c>
      <c r="B71" s="97">
        <f t="shared" si="2"/>
        <v>39639</v>
      </c>
      <c r="C71" s="93" t="s">
        <v>150</v>
      </c>
      <c r="D71" s="95" t="s">
        <v>43</v>
      </c>
      <c r="E71" s="95" t="s">
        <v>25</v>
      </c>
      <c r="F71" s="95" t="s">
        <v>19</v>
      </c>
      <c r="G71" s="73">
        <v>20</v>
      </c>
      <c r="H71" s="73"/>
      <c r="I71" s="73" t="s">
        <v>9</v>
      </c>
      <c r="J71" s="73"/>
      <c r="K71" s="73"/>
      <c r="L71" s="23"/>
      <c r="M71" s="23"/>
      <c r="N71" s="23"/>
      <c r="O71" s="23"/>
      <c r="P71" s="23"/>
      <c r="Q71" s="23"/>
      <c r="R71" s="23"/>
      <c r="S71" s="23"/>
      <c r="T71" s="65"/>
      <c r="U71" s="65"/>
      <c r="V71" s="51"/>
      <c r="W71" s="51"/>
      <c r="X71" s="51"/>
      <c r="Y71" s="51"/>
      <c r="Z71" s="51"/>
    </row>
    <row r="72" spans="1:26" ht="14.25">
      <c r="A72" s="96">
        <f t="shared" si="2"/>
        <v>6184800</v>
      </c>
      <c r="B72" s="97">
        <f t="shared" si="2"/>
        <v>39639</v>
      </c>
      <c r="C72" s="93" t="s">
        <v>151</v>
      </c>
      <c r="D72" s="95" t="s">
        <v>48</v>
      </c>
      <c r="E72" s="95" t="s">
        <v>11</v>
      </c>
      <c r="F72" s="95" t="s">
        <v>19</v>
      </c>
      <c r="G72" s="73">
        <v>40</v>
      </c>
      <c r="H72" s="73"/>
      <c r="I72" s="73" t="s">
        <v>9</v>
      </c>
      <c r="J72" s="73"/>
      <c r="K72" s="73"/>
      <c r="L72" s="23"/>
      <c r="M72" s="23"/>
      <c r="N72" s="23"/>
      <c r="O72" s="23"/>
      <c r="P72" s="23"/>
      <c r="Q72" s="23"/>
      <c r="R72" s="23"/>
      <c r="S72" s="23"/>
      <c r="T72" s="65"/>
      <c r="U72" s="65"/>
      <c r="V72" s="51"/>
      <c r="W72" s="51"/>
      <c r="X72" s="51"/>
      <c r="Y72" s="51"/>
      <c r="Z72" s="51"/>
    </row>
    <row r="73" spans="1:26" ht="14.25">
      <c r="A73" s="96">
        <f t="shared" si="2"/>
        <v>6184800</v>
      </c>
      <c r="B73" s="97">
        <f t="shared" si="2"/>
        <v>39639</v>
      </c>
      <c r="C73" s="93" t="s">
        <v>152</v>
      </c>
      <c r="D73" s="95" t="s">
        <v>66</v>
      </c>
      <c r="E73" s="95" t="s">
        <v>25</v>
      </c>
      <c r="F73" s="95" t="s">
        <v>19</v>
      </c>
      <c r="G73" s="73">
        <v>37</v>
      </c>
      <c r="H73" s="73"/>
      <c r="I73" s="73" t="s">
        <v>9</v>
      </c>
      <c r="J73" s="73" t="s">
        <v>148</v>
      </c>
      <c r="K73" s="73">
        <v>1</v>
      </c>
      <c r="L73" s="23"/>
      <c r="M73" s="23"/>
      <c r="N73" s="23"/>
      <c r="O73" s="23"/>
      <c r="P73" s="23"/>
      <c r="Q73" s="23"/>
      <c r="R73" s="23"/>
      <c r="S73" s="23"/>
      <c r="T73" s="65"/>
      <c r="U73" s="65"/>
      <c r="V73" s="51"/>
      <c r="W73" s="51"/>
      <c r="X73" s="51"/>
      <c r="Y73" s="51"/>
      <c r="Z73" s="51"/>
    </row>
    <row r="74" spans="1:26" ht="14.25">
      <c r="A74" s="96">
        <f t="shared" si="2"/>
        <v>6184800</v>
      </c>
      <c r="B74" s="97">
        <f t="shared" si="2"/>
        <v>39639</v>
      </c>
      <c r="C74" s="93" t="s">
        <v>153</v>
      </c>
      <c r="D74" s="95" t="s">
        <v>37</v>
      </c>
      <c r="E74" s="95" t="s">
        <v>11</v>
      </c>
      <c r="F74" s="95" t="s">
        <v>26</v>
      </c>
      <c r="G74" s="73"/>
      <c r="H74" s="73"/>
      <c r="I74" s="73"/>
      <c r="J74" s="73"/>
      <c r="K74" s="73"/>
      <c r="L74" s="23"/>
      <c r="M74" s="23"/>
      <c r="N74" s="23"/>
      <c r="O74" s="23"/>
      <c r="P74" s="23"/>
      <c r="Q74" s="23"/>
      <c r="R74" s="23"/>
      <c r="S74" s="23"/>
      <c r="T74" s="65"/>
      <c r="U74" s="65"/>
      <c r="V74" s="51"/>
      <c r="W74" s="51"/>
      <c r="X74" s="51"/>
      <c r="Y74" s="51"/>
      <c r="Z74" s="51"/>
    </row>
    <row r="75" spans="1:26" ht="14.25">
      <c r="A75" s="96">
        <f t="shared" si="2"/>
        <v>6184800</v>
      </c>
      <c r="B75" s="97">
        <f t="shared" si="2"/>
        <v>39639</v>
      </c>
      <c r="C75" s="93" t="s">
        <v>154</v>
      </c>
      <c r="D75" s="95" t="s">
        <v>66</v>
      </c>
      <c r="E75" s="95" t="s">
        <v>18</v>
      </c>
      <c r="F75" s="95" t="s">
        <v>26</v>
      </c>
      <c r="G75" s="73">
        <v>12</v>
      </c>
      <c r="H75" s="73"/>
      <c r="I75" s="73" t="s">
        <v>9</v>
      </c>
      <c r="J75" s="73"/>
      <c r="K75" s="73"/>
      <c r="L75" s="23"/>
      <c r="M75" s="23"/>
      <c r="N75" s="23"/>
      <c r="O75" s="23"/>
      <c r="P75" s="23"/>
      <c r="Q75" s="23"/>
      <c r="R75" s="23"/>
      <c r="S75" s="23"/>
      <c r="T75" s="65"/>
      <c r="U75" s="65"/>
      <c r="V75" s="51"/>
      <c r="W75" s="51"/>
      <c r="X75" s="51"/>
      <c r="Y75" s="51"/>
      <c r="Z75" s="51"/>
    </row>
    <row r="76" spans="1:26" ht="14.25">
      <c r="A76" s="96">
        <f t="shared" si="2"/>
        <v>6184800</v>
      </c>
      <c r="B76" s="97">
        <f t="shared" si="2"/>
        <v>39639</v>
      </c>
      <c r="C76" s="93" t="s">
        <v>155</v>
      </c>
      <c r="D76" s="95" t="s">
        <v>37</v>
      </c>
      <c r="E76" s="95" t="s">
        <v>25</v>
      </c>
      <c r="F76" s="95" t="s">
        <v>26</v>
      </c>
      <c r="G76" s="73">
        <v>27</v>
      </c>
      <c r="H76" s="73"/>
      <c r="I76" s="73" t="s">
        <v>9</v>
      </c>
      <c r="J76" s="73"/>
      <c r="K76" s="73"/>
      <c r="L76" s="23"/>
      <c r="M76" s="23"/>
      <c r="N76" s="23"/>
      <c r="O76" s="23"/>
      <c r="P76" s="23"/>
      <c r="Q76" s="23"/>
      <c r="R76" s="23"/>
      <c r="S76" s="23"/>
      <c r="T76" s="65"/>
      <c r="U76" s="65"/>
      <c r="V76" s="51"/>
      <c r="W76" s="51"/>
      <c r="X76" s="51"/>
      <c r="Y76" s="51"/>
      <c r="Z76" s="51"/>
    </row>
    <row r="77" spans="1:26" ht="14.25">
      <c r="A77" s="96">
        <f t="shared" si="2"/>
        <v>6184800</v>
      </c>
      <c r="B77" s="97">
        <f t="shared" si="2"/>
        <v>39639</v>
      </c>
      <c r="C77" s="93" t="s">
        <v>156</v>
      </c>
      <c r="D77" s="95" t="s">
        <v>43</v>
      </c>
      <c r="E77" s="95" t="s">
        <v>18</v>
      </c>
      <c r="F77" s="95" t="s">
        <v>26</v>
      </c>
      <c r="G77" s="73">
        <v>20</v>
      </c>
      <c r="H77" s="73"/>
      <c r="I77" s="73" t="s">
        <v>9</v>
      </c>
      <c r="J77" s="73"/>
      <c r="K77" s="73"/>
      <c r="L77" s="23"/>
      <c r="M77" s="23"/>
      <c r="N77" s="23"/>
      <c r="O77" s="23"/>
      <c r="P77" s="23"/>
      <c r="Q77" s="23"/>
      <c r="R77" s="23"/>
      <c r="S77" s="23"/>
      <c r="T77" s="65"/>
      <c r="U77" s="65"/>
      <c r="V77" s="51"/>
      <c r="W77" s="51"/>
      <c r="X77" s="51"/>
      <c r="Y77" s="51"/>
      <c r="Z77" s="51"/>
    </row>
    <row r="78" spans="1:26" ht="16.5" thickBot="1">
      <c r="A78" s="1"/>
      <c r="B78" s="23"/>
      <c r="C78" s="23"/>
      <c r="D78" s="23"/>
      <c r="E78" s="23"/>
      <c r="F78" s="50"/>
      <c r="G78" s="50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65"/>
      <c r="U78" s="65"/>
      <c r="V78" s="51"/>
      <c r="W78" s="51"/>
      <c r="X78" s="51"/>
      <c r="Y78" s="51"/>
      <c r="Z78" s="51"/>
    </row>
    <row r="79" spans="1:26" ht="16.5" thickBot="1">
      <c r="A79" s="110" t="s">
        <v>157</v>
      </c>
      <c r="B79" s="111"/>
      <c r="C79" s="1"/>
      <c r="D79" s="1"/>
      <c r="E79" s="1"/>
      <c r="F79" s="1"/>
      <c r="G79" s="2"/>
      <c r="H79" s="2"/>
      <c r="I79" s="2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65"/>
      <c r="U79" s="65"/>
      <c r="V79" s="51"/>
      <c r="W79" s="51"/>
      <c r="X79" s="51"/>
      <c r="Y79" s="51"/>
      <c r="Z79" s="51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65"/>
      <c r="U80" s="65"/>
      <c r="V80" s="51"/>
      <c r="W80" s="51"/>
      <c r="X80" s="51"/>
      <c r="Y80" s="51"/>
      <c r="Z80" s="51"/>
    </row>
    <row r="81" spans="1:26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65"/>
      <c r="U81" s="65"/>
      <c r="V81" s="51"/>
      <c r="W81" s="51"/>
      <c r="X81" s="51"/>
      <c r="Y81" s="51"/>
      <c r="Z81" s="51"/>
    </row>
    <row r="82" spans="1:26" ht="12.75">
      <c r="A82" s="16" t="s">
        <v>158</v>
      </c>
      <c r="B82" s="17" t="s">
        <v>159</v>
      </c>
      <c r="C82" s="98"/>
      <c r="D82" s="99"/>
      <c r="E82" s="6"/>
      <c r="F82" s="2"/>
      <c r="G82" s="100"/>
      <c r="H82" s="2"/>
      <c r="I82" s="2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65"/>
      <c r="U82" s="65"/>
      <c r="V82" s="51"/>
      <c r="W82" s="51"/>
      <c r="X82" s="51"/>
      <c r="Y82" s="51"/>
      <c r="Z82" s="51"/>
    </row>
    <row r="83" spans="1:26" ht="12.75">
      <c r="A83" s="21" t="s">
        <v>160</v>
      </c>
      <c r="B83" s="11" t="s">
        <v>161</v>
      </c>
      <c r="C83" s="101"/>
      <c r="D83" s="102"/>
      <c r="E83" s="6"/>
      <c r="F83" s="51"/>
      <c r="G83" s="100"/>
      <c r="H83" s="2"/>
      <c r="I83" s="2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65"/>
      <c r="U83" s="65"/>
      <c r="V83" s="51"/>
      <c r="W83" s="51"/>
      <c r="X83" s="51"/>
      <c r="Y83" s="51"/>
      <c r="Z83" s="51"/>
    </row>
    <row r="84" spans="1:26" ht="12.75">
      <c r="A84" s="26" t="s">
        <v>119</v>
      </c>
      <c r="B84" s="27" t="s">
        <v>162</v>
      </c>
      <c r="C84" s="88"/>
      <c r="D84" s="103"/>
      <c r="E84" s="6"/>
      <c r="F84" s="51"/>
      <c r="G84" s="100"/>
      <c r="H84" s="2"/>
      <c r="I84" s="2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65"/>
      <c r="U84" s="65"/>
      <c r="V84" s="51"/>
      <c r="W84" s="51"/>
      <c r="X84" s="51"/>
      <c r="Y84" s="51"/>
      <c r="Z84" s="51"/>
    </row>
    <row r="85" spans="1:26" ht="12.75">
      <c r="A85" s="2"/>
      <c r="B85" s="2"/>
      <c r="C85" s="2"/>
      <c r="D85" s="2"/>
      <c r="E85" s="2"/>
      <c r="F85" s="51"/>
      <c r="G85" s="2"/>
      <c r="H85" s="2"/>
      <c r="I85" s="2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65"/>
      <c r="U85" s="65"/>
      <c r="V85" s="51"/>
      <c r="W85" s="51"/>
      <c r="X85" s="51"/>
      <c r="Y85" s="51"/>
      <c r="Z85" s="51"/>
    </row>
    <row r="86" spans="1:26" ht="12.75">
      <c r="A86" s="51"/>
      <c r="B86" s="51"/>
      <c r="C86" s="90" t="s">
        <v>140</v>
      </c>
      <c r="D86" s="38" t="s">
        <v>82</v>
      </c>
      <c r="E86" s="112" t="s">
        <v>163</v>
      </c>
      <c r="F86" s="112"/>
      <c r="G86" s="112"/>
      <c r="H86" s="113" t="s">
        <v>164</v>
      </c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65"/>
      <c r="U86" s="65"/>
      <c r="V86" s="51"/>
      <c r="W86" s="51"/>
      <c r="X86" s="51"/>
      <c r="Y86" s="51"/>
      <c r="Z86" s="51"/>
    </row>
    <row r="87" spans="1:26" ht="12.75">
      <c r="A87" s="40" t="s">
        <v>27</v>
      </c>
      <c r="B87" s="40" t="s">
        <v>98</v>
      </c>
      <c r="C87" s="40" t="s">
        <v>158</v>
      </c>
      <c r="D87" s="104" t="s">
        <v>160</v>
      </c>
      <c r="E87" s="40" t="s">
        <v>12</v>
      </c>
      <c r="F87" s="40" t="s">
        <v>19</v>
      </c>
      <c r="G87" s="40" t="s">
        <v>26</v>
      </c>
      <c r="H87" s="105" t="s">
        <v>165</v>
      </c>
      <c r="I87" s="40" t="s">
        <v>166</v>
      </c>
      <c r="J87" s="40" t="s">
        <v>167</v>
      </c>
      <c r="K87" s="40" t="s">
        <v>168</v>
      </c>
      <c r="L87" s="40" t="s">
        <v>169</v>
      </c>
      <c r="M87" s="40" t="s">
        <v>170</v>
      </c>
      <c r="N87" s="40" t="s">
        <v>171</v>
      </c>
      <c r="O87" s="40" t="s">
        <v>172</v>
      </c>
      <c r="P87" s="40" t="s">
        <v>173</v>
      </c>
      <c r="Q87" s="40" t="s">
        <v>174</v>
      </c>
      <c r="R87" s="40" t="s">
        <v>175</v>
      </c>
      <c r="S87" s="40" t="s">
        <v>176</v>
      </c>
      <c r="T87" s="65"/>
      <c r="U87" s="65"/>
      <c r="V87" s="51"/>
      <c r="W87" s="51"/>
      <c r="X87" s="51"/>
      <c r="Y87" s="51"/>
      <c r="Z87" s="51"/>
    </row>
    <row r="88" spans="1:26" ht="12.75">
      <c r="A88" s="69">
        <f>A66</f>
        <v>6184800</v>
      </c>
      <c r="B88" s="92">
        <f>B66</f>
        <v>39639</v>
      </c>
      <c r="C88" t="s">
        <v>177</v>
      </c>
      <c r="D88" s="106" t="s">
        <v>178</v>
      </c>
      <c r="E88">
        <f>SUM(H88:K88)</f>
        <v>0</v>
      </c>
      <c r="F88">
        <f>SUM(L88:O88)</f>
        <v>104</v>
      </c>
      <c r="G88">
        <f>SUM(P88:S88)</f>
        <v>7</v>
      </c>
      <c r="L88">
        <v>24</v>
      </c>
      <c r="M88">
        <v>4</v>
      </c>
      <c r="N88">
        <v>76</v>
      </c>
      <c r="S88">
        <v>7</v>
      </c>
      <c r="T88" s="65"/>
      <c r="U88" s="65"/>
      <c r="V88" s="51"/>
      <c r="W88" s="51"/>
      <c r="X88" s="51"/>
      <c r="Y88" s="51"/>
      <c r="Z88" s="51"/>
    </row>
    <row r="89" spans="1:26" ht="12.75">
      <c r="A89" s="96">
        <f aca="true" t="shared" si="3" ref="A89:B108">+A$88</f>
        <v>6184800</v>
      </c>
      <c r="B89" s="97">
        <f t="shared" si="3"/>
        <v>39639</v>
      </c>
      <c r="C89" t="s">
        <v>179</v>
      </c>
      <c r="D89" s="106" t="s">
        <v>180</v>
      </c>
      <c r="E89">
        <f aca="true" t="shared" si="4" ref="E89:E146">SUM(H89:K89)</f>
        <v>0</v>
      </c>
      <c r="F89">
        <f aca="true" t="shared" si="5" ref="F89:F146">SUM(L89:O89)</f>
        <v>28</v>
      </c>
      <c r="G89">
        <f aca="true" t="shared" si="6" ref="G89:G146">SUM(P89:S89)</f>
        <v>24</v>
      </c>
      <c r="L89">
        <v>15</v>
      </c>
      <c r="M89">
        <v>10</v>
      </c>
      <c r="N89">
        <v>3</v>
      </c>
      <c r="R89">
        <v>1</v>
      </c>
      <c r="S89">
        <v>23</v>
      </c>
      <c r="T89" s="65"/>
      <c r="U89" s="65"/>
      <c r="V89" s="51"/>
      <c r="W89" s="51"/>
      <c r="X89" s="51"/>
      <c r="Y89" s="51"/>
      <c r="Z89" s="51"/>
    </row>
    <row r="90" spans="1:26" ht="12.75">
      <c r="A90" s="96">
        <f t="shared" si="3"/>
        <v>6184800</v>
      </c>
      <c r="B90" s="97">
        <f t="shared" si="3"/>
        <v>39639</v>
      </c>
      <c r="C90" t="s">
        <v>181</v>
      </c>
      <c r="D90" s="106" t="s">
        <v>182</v>
      </c>
      <c r="E90">
        <f t="shared" si="4"/>
        <v>0</v>
      </c>
      <c r="F90">
        <f t="shared" si="5"/>
        <v>0</v>
      </c>
      <c r="G90">
        <f t="shared" si="6"/>
        <v>1</v>
      </c>
      <c r="S90">
        <v>1</v>
      </c>
      <c r="T90" s="65"/>
      <c r="U90" s="65"/>
      <c r="V90" s="51"/>
      <c r="W90" s="51"/>
      <c r="X90" s="51"/>
      <c r="Y90" s="51"/>
      <c r="Z90" s="51"/>
    </row>
    <row r="91" spans="1:26" ht="12.75">
      <c r="A91" s="96">
        <f t="shared" si="3"/>
        <v>6184800</v>
      </c>
      <c r="B91" s="97">
        <f t="shared" si="3"/>
        <v>39639</v>
      </c>
      <c r="C91" t="s">
        <v>183</v>
      </c>
      <c r="D91" s="106" t="s">
        <v>184</v>
      </c>
      <c r="E91">
        <f t="shared" si="4"/>
        <v>0</v>
      </c>
      <c r="F91">
        <f t="shared" si="5"/>
        <v>2</v>
      </c>
      <c r="G91">
        <f t="shared" si="6"/>
        <v>0</v>
      </c>
      <c r="N91">
        <v>2</v>
      </c>
      <c r="T91" s="65"/>
      <c r="U91" s="65"/>
      <c r="V91" s="51"/>
      <c r="W91" s="51"/>
      <c r="X91" s="51"/>
      <c r="Y91" s="51"/>
      <c r="Z91" s="51"/>
    </row>
    <row r="92" spans="1:26" ht="12.75">
      <c r="A92" s="96">
        <f t="shared" si="3"/>
        <v>6184800</v>
      </c>
      <c r="B92" s="97">
        <f t="shared" si="3"/>
        <v>39639</v>
      </c>
      <c r="C92" t="s">
        <v>185</v>
      </c>
      <c r="D92" s="106" t="s">
        <v>186</v>
      </c>
      <c r="E92">
        <f t="shared" si="4"/>
        <v>3</v>
      </c>
      <c r="F92">
        <f t="shared" si="5"/>
        <v>0</v>
      </c>
      <c r="G92">
        <f t="shared" si="6"/>
        <v>1</v>
      </c>
      <c r="H92">
        <v>2</v>
      </c>
      <c r="K92">
        <v>1</v>
      </c>
      <c r="S92">
        <v>1</v>
      </c>
      <c r="T92" s="65"/>
      <c r="U92" s="65"/>
      <c r="V92" s="51"/>
      <c r="W92" s="51"/>
      <c r="X92" s="51"/>
      <c r="Y92" s="51"/>
      <c r="Z92" s="51"/>
    </row>
    <row r="93" spans="1:26" ht="12.75">
      <c r="A93" s="96">
        <f t="shared" si="3"/>
        <v>6184800</v>
      </c>
      <c r="B93" s="97">
        <f t="shared" si="3"/>
        <v>39639</v>
      </c>
      <c r="C93" t="s">
        <v>187</v>
      </c>
      <c r="D93" s="106" t="s">
        <v>188</v>
      </c>
      <c r="E93">
        <f t="shared" si="4"/>
        <v>0</v>
      </c>
      <c r="F93">
        <f t="shared" si="5"/>
        <v>2</v>
      </c>
      <c r="G93">
        <f t="shared" si="6"/>
        <v>0</v>
      </c>
      <c r="M93">
        <v>2</v>
      </c>
      <c r="T93" s="65"/>
      <c r="U93" s="65"/>
      <c r="V93" s="51"/>
      <c r="W93" s="51"/>
      <c r="X93" s="51"/>
      <c r="Y93" s="51"/>
      <c r="Z93" s="51"/>
    </row>
    <row r="94" spans="1:26" ht="12.75">
      <c r="A94" s="96">
        <f t="shared" si="3"/>
        <v>6184800</v>
      </c>
      <c r="B94" s="97">
        <f t="shared" si="3"/>
        <v>39639</v>
      </c>
      <c r="C94" t="s">
        <v>189</v>
      </c>
      <c r="D94" s="106" t="s">
        <v>190</v>
      </c>
      <c r="E94">
        <f t="shared" si="4"/>
        <v>8</v>
      </c>
      <c r="F94">
        <f t="shared" si="5"/>
        <v>39</v>
      </c>
      <c r="G94">
        <f t="shared" si="6"/>
        <v>11</v>
      </c>
      <c r="H94">
        <v>2</v>
      </c>
      <c r="I94">
        <v>5</v>
      </c>
      <c r="K94">
        <v>1</v>
      </c>
      <c r="L94">
        <v>4</v>
      </c>
      <c r="M94">
        <v>9</v>
      </c>
      <c r="N94">
        <v>12</v>
      </c>
      <c r="O94">
        <v>14</v>
      </c>
      <c r="S94">
        <v>11</v>
      </c>
      <c r="T94" s="65"/>
      <c r="U94" s="65"/>
      <c r="V94" s="51"/>
      <c r="W94" s="51"/>
      <c r="X94" s="51"/>
      <c r="Y94" s="51"/>
      <c r="Z94" s="51"/>
    </row>
    <row r="95" spans="1:26" ht="12.75">
      <c r="A95" s="96">
        <f t="shared" si="3"/>
        <v>6184800</v>
      </c>
      <c r="B95" s="97">
        <f t="shared" si="3"/>
        <v>39639</v>
      </c>
      <c r="C95" t="s">
        <v>191</v>
      </c>
      <c r="D95" s="106" t="s">
        <v>192</v>
      </c>
      <c r="E95">
        <f t="shared" si="4"/>
        <v>4</v>
      </c>
      <c r="F95">
        <f t="shared" si="5"/>
        <v>11</v>
      </c>
      <c r="G95">
        <f t="shared" si="6"/>
        <v>3</v>
      </c>
      <c r="I95">
        <v>4</v>
      </c>
      <c r="L95">
        <v>3</v>
      </c>
      <c r="M95">
        <v>6</v>
      </c>
      <c r="N95">
        <v>1</v>
      </c>
      <c r="O95">
        <v>1</v>
      </c>
      <c r="R95">
        <v>1</v>
      </c>
      <c r="S95">
        <v>2</v>
      </c>
      <c r="T95" s="65"/>
      <c r="U95" s="65"/>
      <c r="V95" s="51"/>
      <c r="W95" s="51"/>
      <c r="X95" s="51"/>
      <c r="Y95" s="51"/>
      <c r="Z95" s="51"/>
    </row>
    <row r="96" spans="1:26" ht="12.75">
      <c r="A96" s="96">
        <f t="shared" si="3"/>
        <v>6184800</v>
      </c>
      <c r="B96" s="97">
        <f t="shared" si="3"/>
        <v>39639</v>
      </c>
      <c r="C96" t="s">
        <v>193</v>
      </c>
      <c r="D96" s="106" t="s">
        <v>194</v>
      </c>
      <c r="E96">
        <f t="shared" si="4"/>
        <v>0</v>
      </c>
      <c r="F96">
        <f t="shared" si="5"/>
        <v>1</v>
      </c>
      <c r="G96">
        <f t="shared" si="6"/>
        <v>0</v>
      </c>
      <c r="M96">
        <v>1</v>
      </c>
      <c r="T96" s="65"/>
      <c r="U96" s="65"/>
      <c r="V96" s="51"/>
      <c r="W96" s="51"/>
      <c r="X96" s="51"/>
      <c r="Y96" s="51"/>
      <c r="Z96" s="51"/>
    </row>
    <row r="97" spans="1:26" ht="12.75">
      <c r="A97" s="96">
        <f t="shared" si="3"/>
        <v>6184800</v>
      </c>
      <c r="B97" s="97">
        <f t="shared" si="3"/>
        <v>39639</v>
      </c>
      <c r="C97" t="s">
        <v>195</v>
      </c>
      <c r="D97" s="106" t="s">
        <v>196</v>
      </c>
      <c r="E97">
        <f t="shared" si="4"/>
        <v>7</v>
      </c>
      <c r="F97">
        <f t="shared" si="5"/>
        <v>33</v>
      </c>
      <c r="G97">
        <f t="shared" si="6"/>
        <v>6</v>
      </c>
      <c r="I97">
        <v>6</v>
      </c>
      <c r="J97">
        <v>1</v>
      </c>
      <c r="L97">
        <v>6</v>
      </c>
      <c r="M97">
        <v>22</v>
      </c>
      <c r="N97">
        <v>5</v>
      </c>
      <c r="S97">
        <v>6</v>
      </c>
      <c r="T97" s="65"/>
      <c r="U97" s="65"/>
      <c r="V97" s="51"/>
      <c r="W97" s="51"/>
      <c r="X97" s="51"/>
      <c r="Y97" s="51"/>
      <c r="Z97" s="51"/>
    </row>
    <row r="98" spans="1:26" ht="12.75">
      <c r="A98" s="96">
        <f t="shared" si="3"/>
        <v>6184800</v>
      </c>
      <c r="B98" s="97">
        <f t="shared" si="3"/>
        <v>39639</v>
      </c>
      <c r="C98" t="s">
        <v>197</v>
      </c>
      <c r="D98" s="106" t="s">
        <v>198</v>
      </c>
      <c r="E98">
        <f t="shared" si="4"/>
        <v>5</v>
      </c>
      <c r="F98">
        <f t="shared" si="5"/>
        <v>11</v>
      </c>
      <c r="G98">
        <f t="shared" si="6"/>
        <v>0</v>
      </c>
      <c r="K98">
        <v>5</v>
      </c>
      <c r="L98">
        <v>11</v>
      </c>
      <c r="T98" s="65"/>
      <c r="U98" s="65"/>
      <c r="V98" s="51"/>
      <c r="W98" s="51"/>
      <c r="X98" s="51"/>
      <c r="Y98" s="51"/>
      <c r="Z98" s="51"/>
    </row>
    <row r="99" spans="1:26" ht="12.75">
      <c r="A99" s="96">
        <f t="shared" si="3"/>
        <v>6184800</v>
      </c>
      <c r="B99" s="97">
        <f t="shared" si="3"/>
        <v>39639</v>
      </c>
      <c r="C99" t="s">
        <v>199</v>
      </c>
      <c r="D99" s="106" t="s">
        <v>200</v>
      </c>
      <c r="E99">
        <f t="shared" si="4"/>
        <v>35</v>
      </c>
      <c r="F99">
        <f t="shared" si="5"/>
        <v>500</v>
      </c>
      <c r="G99">
        <f t="shared" si="6"/>
        <v>9</v>
      </c>
      <c r="H99">
        <v>12</v>
      </c>
      <c r="K99">
        <v>23</v>
      </c>
      <c r="L99">
        <v>447</v>
      </c>
      <c r="M99">
        <v>1</v>
      </c>
      <c r="N99">
        <v>3</v>
      </c>
      <c r="O99">
        <v>49</v>
      </c>
      <c r="Q99">
        <v>3</v>
      </c>
      <c r="R99">
        <v>4</v>
      </c>
      <c r="S99">
        <v>2</v>
      </c>
      <c r="T99" s="65"/>
      <c r="U99" s="65"/>
      <c r="V99" s="51"/>
      <c r="W99" s="51"/>
      <c r="X99" s="51"/>
      <c r="Y99" s="51"/>
      <c r="Z99" s="51"/>
    </row>
    <row r="100" spans="1:26" ht="12.75">
      <c r="A100" s="96">
        <f t="shared" si="3"/>
        <v>6184800</v>
      </c>
      <c r="B100" s="97">
        <f t="shared" si="3"/>
        <v>39639</v>
      </c>
      <c r="C100" t="s">
        <v>201</v>
      </c>
      <c r="D100" s="106" t="s">
        <v>202</v>
      </c>
      <c r="E100">
        <f t="shared" si="4"/>
        <v>0</v>
      </c>
      <c r="F100">
        <f t="shared" si="5"/>
        <v>2</v>
      </c>
      <c r="G100">
        <f t="shared" si="6"/>
        <v>0</v>
      </c>
      <c r="M100">
        <v>2</v>
      </c>
      <c r="T100" s="65"/>
      <c r="U100" s="65"/>
      <c r="V100" s="51"/>
      <c r="W100" s="51"/>
      <c r="X100" s="51"/>
      <c r="Y100" s="51"/>
      <c r="Z100" s="51"/>
    </row>
    <row r="101" spans="1:26" ht="12.75">
      <c r="A101" s="96">
        <f t="shared" si="3"/>
        <v>6184800</v>
      </c>
      <c r="B101" s="97">
        <f t="shared" si="3"/>
        <v>39639</v>
      </c>
      <c r="C101" t="s">
        <v>203</v>
      </c>
      <c r="D101" s="106" t="s">
        <v>204</v>
      </c>
      <c r="E101">
        <f t="shared" si="4"/>
        <v>1</v>
      </c>
      <c r="F101">
        <f t="shared" si="5"/>
        <v>0</v>
      </c>
      <c r="G101">
        <f t="shared" si="6"/>
        <v>0</v>
      </c>
      <c r="K101">
        <v>1</v>
      </c>
      <c r="T101" s="65"/>
      <c r="U101" s="65"/>
      <c r="V101" s="51"/>
      <c r="W101" s="51"/>
      <c r="X101" s="51"/>
      <c r="Y101" s="51"/>
      <c r="Z101" s="51"/>
    </row>
    <row r="102" spans="1:26" ht="12.75">
      <c r="A102" s="96">
        <f t="shared" si="3"/>
        <v>6184800</v>
      </c>
      <c r="B102" s="97">
        <f t="shared" si="3"/>
        <v>39639</v>
      </c>
      <c r="C102" t="s">
        <v>205</v>
      </c>
      <c r="D102" s="106" t="s">
        <v>206</v>
      </c>
      <c r="E102">
        <f t="shared" si="4"/>
        <v>17</v>
      </c>
      <c r="F102">
        <f t="shared" si="5"/>
        <v>20</v>
      </c>
      <c r="G102">
        <f t="shared" si="6"/>
        <v>3</v>
      </c>
      <c r="H102">
        <v>12</v>
      </c>
      <c r="I102">
        <v>3</v>
      </c>
      <c r="K102">
        <v>2</v>
      </c>
      <c r="L102">
        <v>4</v>
      </c>
      <c r="M102">
        <v>7</v>
      </c>
      <c r="N102">
        <v>1</v>
      </c>
      <c r="O102">
        <v>8</v>
      </c>
      <c r="S102">
        <v>3</v>
      </c>
      <c r="T102" s="65"/>
      <c r="U102" s="65"/>
      <c r="V102" s="51"/>
      <c r="W102" s="51"/>
      <c r="X102" s="51"/>
      <c r="Y102" s="51"/>
      <c r="Z102" s="51"/>
    </row>
    <row r="103" spans="1:26" ht="12.75">
      <c r="A103" s="96">
        <f t="shared" si="3"/>
        <v>6184800</v>
      </c>
      <c r="B103" s="97">
        <f t="shared" si="3"/>
        <v>39639</v>
      </c>
      <c r="C103" t="s">
        <v>207</v>
      </c>
      <c r="D103" s="106">
        <v>322</v>
      </c>
      <c r="E103">
        <f t="shared" si="4"/>
        <v>0</v>
      </c>
      <c r="F103">
        <f t="shared" si="5"/>
        <v>1</v>
      </c>
      <c r="G103">
        <f t="shared" si="6"/>
        <v>1</v>
      </c>
      <c r="M103">
        <v>1</v>
      </c>
      <c r="S103">
        <v>1</v>
      </c>
      <c r="T103" s="65"/>
      <c r="U103" s="65"/>
      <c r="V103" s="51"/>
      <c r="W103" s="51"/>
      <c r="X103" s="51"/>
      <c r="Y103" s="51"/>
      <c r="Z103" s="51"/>
    </row>
    <row r="104" spans="1:26" ht="12.75">
      <c r="A104" s="96">
        <f t="shared" si="3"/>
        <v>6184800</v>
      </c>
      <c r="B104" s="97">
        <f t="shared" si="3"/>
        <v>39639</v>
      </c>
      <c r="C104" t="s">
        <v>208</v>
      </c>
      <c r="D104" s="106" t="s">
        <v>209</v>
      </c>
      <c r="E104">
        <f t="shared" si="4"/>
        <v>1</v>
      </c>
      <c r="F104">
        <f t="shared" si="5"/>
        <v>54</v>
      </c>
      <c r="G104">
        <f t="shared" si="6"/>
        <v>8</v>
      </c>
      <c r="J104">
        <v>1</v>
      </c>
      <c r="L104">
        <v>12</v>
      </c>
      <c r="M104">
        <v>17</v>
      </c>
      <c r="N104">
        <v>3</v>
      </c>
      <c r="O104">
        <v>22</v>
      </c>
      <c r="Q104">
        <v>2</v>
      </c>
      <c r="R104">
        <v>1</v>
      </c>
      <c r="S104">
        <v>5</v>
      </c>
      <c r="T104" s="65"/>
      <c r="U104" s="65"/>
      <c r="V104" s="51"/>
      <c r="W104" s="51"/>
      <c r="X104" s="51"/>
      <c r="Y104" s="51"/>
      <c r="Z104" s="51"/>
    </row>
    <row r="105" spans="1:26" ht="12.75">
      <c r="A105" s="96">
        <f t="shared" si="3"/>
        <v>6184800</v>
      </c>
      <c r="B105" s="97">
        <f t="shared" si="3"/>
        <v>39639</v>
      </c>
      <c r="C105" t="s">
        <v>210</v>
      </c>
      <c r="D105" s="106" t="s">
        <v>211</v>
      </c>
      <c r="E105">
        <f t="shared" si="4"/>
        <v>1723</v>
      </c>
      <c r="F105">
        <f t="shared" si="5"/>
        <v>1707</v>
      </c>
      <c r="G105">
        <f t="shared" si="6"/>
        <v>342</v>
      </c>
      <c r="H105">
        <v>1117</v>
      </c>
      <c r="I105">
        <v>188</v>
      </c>
      <c r="J105">
        <v>2</v>
      </c>
      <c r="K105">
        <v>416</v>
      </c>
      <c r="L105">
        <v>258</v>
      </c>
      <c r="M105">
        <v>650</v>
      </c>
      <c r="N105">
        <v>131</v>
      </c>
      <c r="O105">
        <v>668</v>
      </c>
      <c r="Q105">
        <v>91</v>
      </c>
      <c r="R105">
        <v>42</v>
      </c>
      <c r="S105">
        <v>209</v>
      </c>
      <c r="T105" s="65"/>
      <c r="U105" s="65"/>
      <c r="V105" s="51"/>
      <c r="W105" s="51"/>
      <c r="X105" s="51"/>
      <c r="Y105" s="51"/>
      <c r="Z105" s="51"/>
    </row>
    <row r="106" spans="1:26" ht="12.75">
      <c r="A106" s="96">
        <f t="shared" si="3"/>
        <v>6184800</v>
      </c>
      <c r="B106" s="97">
        <f t="shared" si="3"/>
        <v>39639</v>
      </c>
      <c r="C106" t="s">
        <v>212</v>
      </c>
      <c r="D106" s="106" t="s">
        <v>213</v>
      </c>
      <c r="E106">
        <f t="shared" si="4"/>
        <v>0</v>
      </c>
      <c r="F106">
        <f t="shared" si="5"/>
        <v>0</v>
      </c>
      <c r="G106">
        <f t="shared" si="6"/>
        <v>1</v>
      </c>
      <c r="P106">
        <v>1</v>
      </c>
      <c r="T106" s="65"/>
      <c r="U106" s="65"/>
      <c r="V106" s="51"/>
      <c r="W106" s="51"/>
      <c r="X106" s="51"/>
      <c r="Y106" s="51"/>
      <c r="Z106" s="51"/>
    </row>
    <row r="107" spans="1:26" ht="12.75">
      <c r="A107" s="96">
        <f t="shared" si="3"/>
        <v>6184800</v>
      </c>
      <c r="B107" s="97">
        <f t="shared" si="3"/>
        <v>39639</v>
      </c>
      <c r="C107" t="s">
        <v>214</v>
      </c>
      <c r="D107" s="106" t="s">
        <v>215</v>
      </c>
      <c r="E107">
        <f t="shared" si="4"/>
        <v>19</v>
      </c>
      <c r="F107">
        <f t="shared" si="5"/>
        <v>6</v>
      </c>
      <c r="G107">
        <f t="shared" si="6"/>
        <v>0</v>
      </c>
      <c r="H107">
        <v>19</v>
      </c>
      <c r="N107">
        <v>6</v>
      </c>
      <c r="T107" s="65"/>
      <c r="U107" s="65"/>
      <c r="V107" s="51"/>
      <c r="W107" s="51"/>
      <c r="X107" s="51"/>
      <c r="Y107" s="51"/>
      <c r="Z107" s="51"/>
    </row>
    <row r="108" spans="1:26" ht="12.75">
      <c r="A108" s="96">
        <f t="shared" si="3"/>
        <v>6184800</v>
      </c>
      <c r="B108" s="97">
        <f t="shared" si="3"/>
        <v>39639</v>
      </c>
      <c r="C108" t="s">
        <v>216</v>
      </c>
      <c r="D108" s="106" t="s">
        <v>217</v>
      </c>
      <c r="E108">
        <f t="shared" si="4"/>
        <v>185</v>
      </c>
      <c r="F108">
        <f t="shared" si="5"/>
        <v>268</v>
      </c>
      <c r="G108">
        <f t="shared" si="6"/>
        <v>24</v>
      </c>
      <c r="H108">
        <v>110</v>
      </c>
      <c r="I108">
        <v>43</v>
      </c>
      <c r="J108">
        <v>2</v>
      </c>
      <c r="K108">
        <v>30</v>
      </c>
      <c r="L108">
        <v>108</v>
      </c>
      <c r="M108">
        <v>62</v>
      </c>
      <c r="N108">
        <v>67</v>
      </c>
      <c r="O108">
        <v>31</v>
      </c>
      <c r="Q108">
        <v>1</v>
      </c>
      <c r="R108">
        <v>8</v>
      </c>
      <c r="S108">
        <v>15</v>
      </c>
      <c r="T108" s="65"/>
      <c r="U108" s="65"/>
      <c r="V108" s="51"/>
      <c r="W108" s="51"/>
      <c r="X108" s="51"/>
      <c r="Y108" s="51"/>
      <c r="Z108" s="51"/>
    </row>
    <row r="109" spans="1:26" ht="12.75">
      <c r="A109" s="96">
        <f aca="true" t="shared" si="7" ref="A109:B128">+A$88</f>
        <v>6184800</v>
      </c>
      <c r="B109" s="97">
        <f t="shared" si="7"/>
        <v>39639</v>
      </c>
      <c r="C109" t="s">
        <v>218</v>
      </c>
      <c r="D109" s="106" t="s">
        <v>219</v>
      </c>
      <c r="E109">
        <f t="shared" si="4"/>
        <v>0</v>
      </c>
      <c r="F109">
        <f t="shared" si="5"/>
        <v>0</v>
      </c>
      <c r="G109">
        <f t="shared" si="6"/>
        <v>1</v>
      </c>
      <c r="S109">
        <v>1</v>
      </c>
      <c r="T109" s="65"/>
      <c r="U109" s="65"/>
      <c r="V109" s="51"/>
      <c r="W109" s="51"/>
      <c r="X109" s="51"/>
      <c r="Y109" s="51"/>
      <c r="Z109" s="51"/>
    </row>
    <row r="110" spans="1:26" ht="12.75">
      <c r="A110" s="96">
        <f t="shared" si="7"/>
        <v>6184800</v>
      </c>
      <c r="B110" s="97">
        <f t="shared" si="7"/>
        <v>39639</v>
      </c>
      <c r="C110" t="s">
        <v>220</v>
      </c>
      <c r="D110" s="106" t="s">
        <v>221</v>
      </c>
      <c r="E110">
        <f t="shared" si="4"/>
        <v>0</v>
      </c>
      <c r="F110">
        <f t="shared" si="5"/>
        <v>7</v>
      </c>
      <c r="G110">
        <f t="shared" si="6"/>
        <v>2</v>
      </c>
      <c r="L110">
        <v>2</v>
      </c>
      <c r="M110">
        <v>5</v>
      </c>
      <c r="S110">
        <v>2</v>
      </c>
      <c r="T110" s="65"/>
      <c r="U110" s="65"/>
      <c r="V110" s="51"/>
      <c r="W110" s="51"/>
      <c r="X110" s="51"/>
      <c r="Y110" s="51"/>
      <c r="Z110" s="51"/>
    </row>
    <row r="111" spans="1:26" ht="12.75">
      <c r="A111" s="96">
        <f t="shared" si="7"/>
        <v>6184800</v>
      </c>
      <c r="B111" s="97">
        <f t="shared" si="7"/>
        <v>39639</v>
      </c>
      <c r="C111" t="s">
        <v>222</v>
      </c>
      <c r="D111" s="106" t="s">
        <v>223</v>
      </c>
      <c r="E111">
        <f t="shared" si="4"/>
        <v>0</v>
      </c>
      <c r="F111">
        <f t="shared" si="5"/>
        <v>1</v>
      </c>
      <c r="G111">
        <f t="shared" si="6"/>
        <v>0</v>
      </c>
      <c r="L111">
        <v>1</v>
      </c>
      <c r="T111" s="65"/>
      <c r="U111" s="65"/>
      <c r="V111" s="51"/>
      <c r="W111" s="51"/>
      <c r="X111" s="51"/>
      <c r="Y111" s="51"/>
      <c r="Z111" s="51"/>
    </row>
    <row r="112" spans="1:26" ht="12.75">
      <c r="A112" s="96">
        <f t="shared" si="7"/>
        <v>6184800</v>
      </c>
      <c r="B112" s="97">
        <f t="shared" si="7"/>
        <v>39639</v>
      </c>
      <c r="C112" t="s">
        <v>224</v>
      </c>
      <c r="D112" s="106" t="s">
        <v>225</v>
      </c>
      <c r="E112">
        <f t="shared" si="4"/>
        <v>0</v>
      </c>
      <c r="F112">
        <f t="shared" si="5"/>
        <v>1</v>
      </c>
      <c r="G112">
        <f t="shared" si="6"/>
        <v>0</v>
      </c>
      <c r="L112">
        <v>1</v>
      </c>
      <c r="T112" s="65"/>
      <c r="U112" s="65"/>
      <c r="V112" s="51"/>
      <c r="W112" s="51"/>
      <c r="X112" s="51"/>
      <c r="Y112" s="51"/>
      <c r="Z112" s="51"/>
    </row>
    <row r="113" spans="1:26" ht="12.75">
      <c r="A113" s="96">
        <f t="shared" si="7"/>
        <v>6184800</v>
      </c>
      <c r="B113" s="97">
        <f t="shared" si="7"/>
        <v>39639</v>
      </c>
      <c r="C113" t="s">
        <v>226</v>
      </c>
      <c r="D113" s="106" t="s">
        <v>227</v>
      </c>
      <c r="E113">
        <f t="shared" si="4"/>
        <v>1</v>
      </c>
      <c r="F113">
        <f t="shared" si="5"/>
        <v>0</v>
      </c>
      <c r="G113">
        <f t="shared" si="6"/>
        <v>0</v>
      </c>
      <c r="I113">
        <v>1</v>
      </c>
      <c r="T113" s="65"/>
      <c r="U113" s="65"/>
      <c r="V113" s="51"/>
      <c r="W113" s="51"/>
      <c r="X113" s="51"/>
      <c r="Y113" s="51"/>
      <c r="Z113" s="51"/>
    </row>
    <row r="114" spans="1:26" ht="12.75">
      <c r="A114" s="96">
        <f t="shared" si="7"/>
        <v>6184800</v>
      </c>
      <c r="B114" s="97">
        <f t="shared" si="7"/>
        <v>39639</v>
      </c>
      <c r="C114" t="s">
        <v>228</v>
      </c>
      <c r="D114" s="106" t="s">
        <v>229</v>
      </c>
      <c r="E114">
        <f t="shared" si="4"/>
        <v>1</v>
      </c>
      <c r="F114">
        <f t="shared" si="5"/>
        <v>0</v>
      </c>
      <c r="G114">
        <f t="shared" si="6"/>
        <v>0</v>
      </c>
      <c r="I114">
        <v>1</v>
      </c>
      <c r="T114" s="65"/>
      <c r="U114" s="65"/>
      <c r="V114" s="51"/>
      <c r="W114" s="51"/>
      <c r="X114" s="51"/>
      <c r="Y114" s="51"/>
      <c r="Z114" s="51"/>
    </row>
    <row r="115" spans="1:26" ht="12.75">
      <c r="A115" s="96">
        <f t="shared" si="7"/>
        <v>6184800</v>
      </c>
      <c r="B115" s="97">
        <f t="shared" si="7"/>
        <v>39639</v>
      </c>
      <c r="C115" t="s">
        <v>230</v>
      </c>
      <c r="D115" s="106" t="s">
        <v>231</v>
      </c>
      <c r="E115">
        <f t="shared" si="4"/>
        <v>0</v>
      </c>
      <c r="F115">
        <f t="shared" si="5"/>
        <v>0</v>
      </c>
      <c r="G115">
        <f t="shared" si="6"/>
        <v>2</v>
      </c>
      <c r="S115">
        <v>2</v>
      </c>
      <c r="T115" s="65"/>
      <c r="U115" s="65"/>
      <c r="V115" s="51"/>
      <c r="W115" s="51"/>
      <c r="X115" s="51"/>
      <c r="Y115" s="51"/>
      <c r="Z115" s="51"/>
    </row>
    <row r="116" spans="1:26" ht="12.75">
      <c r="A116" s="96">
        <f t="shared" si="7"/>
        <v>6184800</v>
      </c>
      <c r="B116" s="97">
        <f t="shared" si="7"/>
        <v>39639</v>
      </c>
      <c r="C116" t="s">
        <v>232</v>
      </c>
      <c r="D116" s="106" t="s">
        <v>233</v>
      </c>
      <c r="E116">
        <f t="shared" si="4"/>
        <v>15</v>
      </c>
      <c r="F116">
        <f t="shared" si="5"/>
        <v>28</v>
      </c>
      <c r="G116">
        <f t="shared" si="6"/>
        <v>13</v>
      </c>
      <c r="H116">
        <v>7</v>
      </c>
      <c r="I116">
        <v>7</v>
      </c>
      <c r="K116">
        <v>1</v>
      </c>
      <c r="L116">
        <v>5</v>
      </c>
      <c r="M116">
        <v>15</v>
      </c>
      <c r="N116">
        <v>2</v>
      </c>
      <c r="O116">
        <v>6</v>
      </c>
      <c r="S116">
        <v>13</v>
      </c>
      <c r="T116" s="65"/>
      <c r="U116" s="65"/>
      <c r="V116" s="51"/>
      <c r="W116" s="51"/>
      <c r="X116" s="51"/>
      <c r="Y116" s="51"/>
      <c r="Z116" s="51"/>
    </row>
    <row r="117" spans="1:26" ht="12.75">
      <c r="A117" s="96">
        <f t="shared" si="7"/>
        <v>6184800</v>
      </c>
      <c r="B117" s="97">
        <f t="shared" si="7"/>
        <v>39639</v>
      </c>
      <c r="C117" t="s">
        <v>234</v>
      </c>
      <c r="D117" s="106" t="s">
        <v>235</v>
      </c>
      <c r="E117">
        <f t="shared" si="4"/>
        <v>7</v>
      </c>
      <c r="F117">
        <f t="shared" si="5"/>
        <v>71</v>
      </c>
      <c r="G117">
        <f t="shared" si="6"/>
        <v>1</v>
      </c>
      <c r="H117">
        <v>1</v>
      </c>
      <c r="J117">
        <v>5</v>
      </c>
      <c r="K117">
        <v>1</v>
      </c>
      <c r="L117">
        <v>17</v>
      </c>
      <c r="M117">
        <v>9</v>
      </c>
      <c r="N117">
        <v>44</v>
      </c>
      <c r="O117">
        <v>1</v>
      </c>
      <c r="S117">
        <v>1</v>
      </c>
      <c r="T117" s="65"/>
      <c r="U117" s="65"/>
      <c r="V117" s="51"/>
      <c r="W117" s="51"/>
      <c r="X117" s="51"/>
      <c r="Y117" s="51"/>
      <c r="Z117" s="51"/>
    </row>
    <row r="118" spans="1:26" ht="12.75">
      <c r="A118" s="96">
        <f t="shared" si="7"/>
        <v>6184800</v>
      </c>
      <c r="B118" s="97">
        <f t="shared" si="7"/>
        <v>39639</v>
      </c>
      <c r="C118" t="s">
        <v>236</v>
      </c>
      <c r="D118" s="106" t="s">
        <v>237</v>
      </c>
      <c r="E118">
        <f t="shared" si="4"/>
        <v>1</v>
      </c>
      <c r="F118">
        <f t="shared" si="5"/>
        <v>26</v>
      </c>
      <c r="G118">
        <f t="shared" si="6"/>
        <v>2</v>
      </c>
      <c r="H118">
        <v>1</v>
      </c>
      <c r="L118">
        <v>9</v>
      </c>
      <c r="M118">
        <v>3</v>
      </c>
      <c r="N118">
        <v>12</v>
      </c>
      <c r="O118">
        <v>2</v>
      </c>
      <c r="P118">
        <v>1</v>
      </c>
      <c r="S118">
        <v>1</v>
      </c>
      <c r="T118" s="65"/>
      <c r="U118" s="65"/>
      <c r="V118" s="51"/>
      <c r="W118" s="51"/>
      <c r="X118" s="51"/>
      <c r="Y118" s="51"/>
      <c r="Z118" s="51"/>
    </row>
    <row r="119" spans="1:26" ht="12.75">
      <c r="A119" s="96">
        <f t="shared" si="7"/>
        <v>6184800</v>
      </c>
      <c r="B119" s="97">
        <f t="shared" si="7"/>
        <v>39639</v>
      </c>
      <c r="C119" t="s">
        <v>238</v>
      </c>
      <c r="D119" s="106" t="s">
        <v>239</v>
      </c>
      <c r="E119">
        <f t="shared" si="4"/>
        <v>1</v>
      </c>
      <c r="F119">
        <f t="shared" si="5"/>
        <v>0</v>
      </c>
      <c r="G119">
        <f t="shared" si="6"/>
        <v>0</v>
      </c>
      <c r="K119">
        <v>1</v>
      </c>
      <c r="T119" s="65"/>
      <c r="U119" s="65"/>
      <c r="V119" s="51"/>
      <c r="W119" s="51"/>
      <c r="X119" s="51"/>
      <c r="Y119" s="51"/>
      <c r="Z119" s="51"/>
    </row>
    <row r="120" spans="1:26" ht="12.75">
      <c r="A120" s="96">
        <f t="shared" si="7"/>
        <v>6184800</v>
      </c>
      <c r="B120" s="97">
        <f t="shared" si="7"/>
        <v>39639</v>
      </c>
      <c r="C120" t="s">
        <v>240</v>
      </c>
      <c r="D120" s="106" t="s">
        <v>241</v>
      </c>
      <c r="E120">
        <f t="shared" si="4"/>
        <v>10</v>
      </c>
      <c r="F120">
        <f t="shared" si="5"/>
        <v>37</v>
      </c>
      <c r="G120">
        <f t="shared" si="6"/>
        <v>2</v>
      </c>
      <c r="H120">
        <v>4</v>
      </c>
      <c r="I120">
        <v>4</v>
      </c>
      <c r="K120">
        <v>2</v>
      </c>
      <c r="L120">
        <v>15</v>
      </c>
      <c r="M120">
        <v>8</v>
      </c>
      <c r="N120">
        <v>9</v>
      </c>
      <c r="O120">
        <v>5</v>
      </c>
      <c r="R120">
        <v>1</v>
      </c>
      <c r="S120">
        <v>1</v>
      </c>
      <c r="T120" s="65"/>
      <c r="U120" s="65"/>
      <c r="V120" s="51"/>
      <c r="W120" s="51"/>
      <c r="X120" s="51"/>
      <c r="Y120" s="51"/>
      <c r="Z120" s="51"/>
    </row>
    <row r="121" spans="1:26" ht="12.75">
      <c r="A121" s="96">
        <f t="shared" si="7"/>
        <v>6184800</v>
      </c>
      <c r="B121" s="97">
        <f t="shared" si="7"/>
        <v>39639</v>
      </c>
      <c r="C121" t="s">
        <v>242</v>
      </c>
      <c r="D121" s="106" t="s">
        <v>243</v>
      </c>
      <c r="E121">
        <f t="shared" si="4"/>
        <v>1</v>
      </c>
      <c r="F121">
        <f t="shared" si="5"/>
        <v>3</v>
      </c>
      <c r="G121">
        <f t="shared" si="6"/>
        <v>0</v>
      </c>
      <c r="H121">
        <v>1</v>
      </c>
      <c r="M121">
        <v>2</v>
      </c>
      <c r="N121">
        <v>1</v>
      </c>
      <c r="T121" s="65"/>
      <c r="U121" s="65"/>
      <c r="V121" s="51"/>
      <c r="W121" s="51"/>
      <c r="X121" s="51"/>
      <c r="Y121" s="51"/>
      <c r="Z121" s="51"/>
    </row>
    <row r="122" spans="1:26" ht="12.75">
      <c r="A122" s="96">
        <f t="shared" si="7"/>
        <v>6184800</v>
      </c>
      <c r="B122" s="97">
        <f t="shared" si="7"/>
        <v>39639</v>
      </c>
      <c r="C122" t="s">
        <v>244</v>
      </c>
      <c r="D122" s="106" t="s">
        <v>245</v>
      </c>
      <c r="E122">
        <f t="shared" si="4"/>
        <v>1</v>
      </c>
      <c r="F122">
        <f t="shared" si="5"/>
        <v>0</v>
      </c>
      <c r="G122">
        <f t="shared" si="6"/>
        <v>0</v>
      </c>
      <c r="H122">
        <v>1</v>
      </c>
      <c r="T122" s="65"/>
      <c r="U122" s="65"/>
      <c r="V122" s="51"/>
      <c r="W122" s="51"/>
      <c r="X122" s="51"/>
      <c r="Y122" s="51"/>
      <c r="Z122" s="51"/>
    </row>
    <row r="123" spans="1:26" ht="12.75">
      <c r="A123" s="96">
        <f t="shared" si="7"/>
        <v>6184800</v>
      </c>
      <c r="B123" s="97">
        <f t="shared" si="7"/>
        <v>39639</v>
      </c>
      <c r="C123" t="s">
        <v>246</v>
      </c>
      <c r="D123" s="106" t="s">
        <v>247</v>
      </c>
      <c r="E123">
        <f t="shared" si="4"/>
        <v>0</v>
      </c>
      <c r="F123">
        <f t="shared" si="5"/>
        <v>6</v>
      </c>
      <c r="G123">
        <f t="shared" si="6"/>
        <v>2</v>
      </c>
      <c r="N123">
        <v>6</v>
      </c>
      <c r="S123">
        <v>2</v>
      </c>
      <c r="T123" s="65"/>
      <c r="U123" s="65"/>
      <c r="V123" s="51"/>
      <c r="W123" s="51"/>
      <c r="X123" s="51"/>
      <c r="Y123" s="51"/>
      <c r="Z123" s="51"/>
    </row>
    <row r="124" spans="1:26" ht="12.75">
      <c r="A124" s="96">
        <f t="shared" si="7"/>
        <v>6184800</v>
      </c>
      <c r="B124" s="97">
        <f t="shared" si="7"/>
        <v>39639</v>
      </c>
      <c r="C124" t="s">
        <v>248</v>
      </c>
      <c r="D124" s="106" t="s">
        <v>249</v>
      </c>
      <c r="E124">
        <f t="shared" si="4"/>
        <v>0</v>
      </c>
      <c r="F124">
        <f t="shared" si="5"/>
        <v>6</v>
      </c>
      <c r="G124">
        <f t="shared" si="6"/>
        <v>13</v>
      </c>
      <c r="L124">
        <v>1</v>
      </c>
      <c r="M124">
        <v>3</v>
      </c>
      <c r="O124">
        <v>2</v>
      </c>
      <c r="R124">
        <v>13</v>
      </c>
      <c r="T124" s="65"/>
      <c r="U124" s="65"/>
      <c r="V124" s="51"/>
      <c r="W124" s="51"/>
      <c r="X124" s="51"/>
      <c r="Y124" s="51"/>
      <c r="Z124" s="51"/>
    </row>
    <row r="125" spans="1:26" ht="12.75">
      <c r="A125" s="96">
        <f t="shared" si="7"/>
        <v>6184800</v>
      </c>
      <c r="B125" s="97">
        <f t="shared" si="7"/>
        <v>39639</v>
      </c>
      <c r="C125" t="s">
        <v>250</v>
      </c>
      <c r="D125" s="106" t="s">
        <v>251</v>
      </c>
      <c r="E125">
        <f t="shared" si="4"/>
        <v>1</v>
      </c>
      <c r="F125">
        <f t="shared" si="5"/>
        <v>0</v>
      </c>
      <c r="G125">
        <f t="shared" si="6"/>
        <v>0</v>
      </c>
      <c r="J125">
        <v>1</v>
      </c>
      <c r="T125" s="65"/>
      <c r="U125" s="65"/>
      <c r="V125" s="51"/>
      <c r="W125" s="51"/>
      <c r="X125" s="51"/>
      <c r="Y125" s="51"/>
      <c r="Z125" s="51"/>
    </row>
    <row r="126" spans="1:26" ht="12.75">
      <c r="A126" s="96">
        <f t="shared" si="7"/>
        <v>6184800</v>
      </c>
      <c r="B126" s="97">
        <f t="shared" si="7"/>
        <v>39639</v>
      </c>
      <c r="C126" t="s">
        <v>252</v>
      </c>
      <c r="D126" s="106" t="s">
        <v>253</v>
      </c>
      <c r="E126">
        <f t="shared" si="4"/>
        <v>2095</v>
      </c>
      <c r="F126">
        <f t="shared" si="5"/>
        <v>533</v>
      </c>
      <c r="G126">
        <f t="shared" si="6"/>
        <v>39</v>
      </c>
      <c r="H126">
        <v>706</v>
      </c>
      <c r="I126">
        <v>22</v>
      </c>
      <c r="J126">
        <v>51</v>
      </c>
      <c r="K126">
        <v>1316</v>
      </c>
      <c r="L126">
        <v>39</v>
      </c>
      <c r="M126">
        <v>287</v>
      </c>
      <c r="N126">
        <v>22</v>
      </c>
      <c r="O126">
        <v>185</v>
      </c>
      <c r="Q126">
        <v>9</v>
      </c>
      <c r="R126">
        <v>15</v>
      </c>
      <c r="S126">
        <v>15</v>
      </c>
      <c r="T126" s="65"/>
      <c r="U126" s="65"/>
      <c r="V126" s="51"/>
      <c r="W126" s="51"/>
      <c r="X126" s="51"/>
      <c r="Y126" s="51"/>
      <c r="Z126" s="51"/>
    </row>
    <row r="127" spans="1:26" ht="12.75">
      <c r="A127" s="96">
        <f t="shared" si="7"/>
        <v>6184800</v>
      </c>
      <c r="B127" s="97">
        <f t="shared" si="7"/>
        <v>39639</v>
      </c>
      <c r="C127" t="s">
        <v>254</v>
      </c>
      <c r="D127" s="106" t="s">
        <v>255</v>
      </c>
      <c r="E127">
        <f t="shared" si="4"/>
        <v>20</v>
      </c>
      <c r="F127">
        <f t="shared" si="5"/>
        <v>13</v>
      </c>
      <c r="G127">
        <f t="shared" si="6"/>
        <v>1</v>
      </c>
      <c r="H127">
        <v>5</v>
      </c>
      <c r="K127">
        <v>15</v>
      </c>
      <c r="L127">
        <v>3</v>
      </c>
      <c r="M127">
        <v>8</v>
      </c>
      <c r="O127">
        <v>2</v>
      </c>
      <c r="R127">
        <v>1</v>
      </c>
      <c r="T127" s="65"/>
      <c r="U127" s="65"/>
      <c r="V127" s="51"/>
      <c r="W127" s="51"/>
      <c r="X127" s="51"/>
      <c r="Y127" s="51"/>
      <c r="Z127" s="51"/>
    </row>
    <row r="128" spans="1:26" ht="12.75">
      <c r="A128" s="96">
        <f t="shared" si="7"/>
        <v>6184800</v>
      </c>
      <c r="B128" s="97">
        <f t="shared" si="7"/>
        <v>39639</v>
      </c>
      <c r="C128" t="s">
        <v>256</v>
      </c>
      <c r="D128" s="106" t="s">
        <v>257</v>
      </c>
      <c r="E128">
        <f t="shared" si="4"/>
        <v>1</v>
      </c>
      <c r="F128">
        <f t="shared" si="5"/>
        <v>2</v>
      </c>
      <c r="G128">
        <f t="shared" si="6"/>
        <v>0</v>
      </c>
      <c r="H128">
        <v>1</v>
      </c>
      <c r="O128">
        <v>2</v>
      </c>
      <c r="T128" s="65"/>
      <c r="U128" s="65"/>
      <c r="V128" s="51"/>
      <c r="W128" s="51"/>
      <c r="X128" s="51"/>
      <c r="Y128" s="51"/>
      <c r="Z128" s="51"/>
    </row>
    <row r="129" spans="1:26" ht="12.75">
      <c r="A129" s="96">
        <f aca="true" t="shared" si="8" ref="A129:B148">+A$88</f>
        <v>6184800</v>
      </c>
      <c r="B129" s="97">
        <f t="shared" si="8"/>
        <v>39639</v>
      </c>
      <c r="C129" t="s">
        <v>258</v>
      </c>
      <c r="D129" s="106" t="s">
        <v>259</v>
      </c>
      <c r="E129">
        <f t="shared" si="4"/>
        <v>0</v>
      </c>
      <c r="F129">
        <f t="shared" si="5"/>
        <v>1</v>
      </c>
      <c r="G129">
        <f t="shared" si="6"/>
        <v>1</v>
      </c>
      <c r="O129">
        <v>1</v>
      </c>
      <c r="S129">
        <v>1</v>
      </c>
      <c r="T129" s="65"/>
      <c r="U129" s="65"/>
      <c r="V129" s="51"/>
      <c r="W129" s="51"/>
      <c r="X129" s="51"/>
      <c r="Y129" s="51"/>
      <c r="Z129" s="51"/>
    </row>
    <row r="130" spans="1:26" ht="12.75">
      <c r="A130" s="96">
        <f t="shared" si="8"/>
        <v>6184800</v>
      </c>
      <c r="B130" s="97">
        <f t="shared" si="8"/>
        <v>39639</v>
      </c>
      <c r="C130" t="s">
        <v>260</v>
      </c>
      <c r="D130" s="106" t="s">
        <v>261</v>
      </c>
      <c r="E130">
        <f t="shared" si="4"/>
        <v>109</v>
      </c>
      <c r="F130">
        <f t="shared" si="5"/>
        <v>3365</v>
      </c>
      <c r="G130">
        <f t="shared" si="6"/>
        <v>1046</v>
      </c>
      <c r="H130">
        <v>8</v>
      </c>
      <c r="I130">
        <v>86</v>
      </c>
      <c r="K130">
        <v>15</v>
      </c>
      <c r="L130">
        <v>83</v>
      </c>
      <c r="M130">
        <v>2946</v>
      </c>
      <c r="N130">
        <v>4</v>
      </c>
      <c r="O130">
        <v>332</v>
      </c>
      <c r="Q130">
        <v>378</v>
      </c>
      <c r="R130">
        <v>651</v>
      </c>
      <c r="S130">
        <v>17</v>
      </c>
      <c r="T130" s="65"/>
      <c r="U130" s="65"/>
      <c r="V130" s="51"/>
      <c r="W130" s="51"/>
      <c r="X130" s="51"/>
      <c r="Y130" s="51"/>
      <c r="Z130" s="51"/>
    </row>
    <row r="131" spans="1:26" ht="12.75">
      <c r="A131" s="96">
        <f t="shared" si="8"/>
        <v>6184800</v>
      </c>
      <c r="B131" s="97">
        <f t="shared" si="8"/>
        <v>39639</v>
      </c>
      <c r="C131" t="s">
        <v>262</v>
      </c>
      <c r="D131" s="106" t="s">
        <v>263</v>
      </c>
      <c r="E131">
        <f t="shared" si="4"/>
        <v>0</v>
      </c>
      <c r="F131">
        <f t="shared" si="5"/>
        <v>0</v>
      </c>
      <c r="G131">
        <f t="shared" si="6"/>
        <v>1</v>
      </c>
      <c r="S131">
        <v>1</v>
      </c>
      <c r="T131" s="65"/>
      <c r="U131" s="65"/>
      <c r="V131" s="51"/>
      <c r="W131" s="51"/>
      <c r="X131" s="51"/>
      <c r="Y131" s="51"/>
      <c r="Z131" s="51"/>
    </row>
    <row r="132" spans="1:26" ht="12.75">
      <c r="A132" s="96">
        <f t="shared" si="8"/>
        <v>6184800</v>
      </c>
      <c r="B132" s="97">
        <f t="shared" si="8"/>
        <v>39639</v>
      </c>
      <c r="C132" t="s">
        <v>264</v>
      </c>
      <c r="D132" s="106" t="s">
        <v>265</v>
      </c>
      <c r="E132">
        <f t="shared" si="4"/>
        <v>0</v>
      </c>
      <c r="F132">
        <f t="shared" si="5"/>
        <v>1</v>
      </c>
      <c r="G132">
        <f t="shared" si="6"/>
        <v>1</v>
      </c>
      <c r="M132">
        <v>1</v>
      </c>
      <c r="S132">
        <v>1</v>
      </c>
      <c r="T132" s="65"/>
      <c r="U132" s="65"/>
      <c r="V132" s="51"/>
      <c r="W132" s="51"/>
      <c r="X132" s="51"/>
      <c r="Y132" s="51"/>
      <c r="Z132" s="51"/>
    </row>
    <row r="133" spans="1:26" ht="12.75">
      <c r="A133" s="96">
        <f t="shared" si="8"/>
        <v>6184800</v>
      </c>
      <c r="B133" s="97">
        <f t="shared" si="8"/>
        <v>39639</v>
      </c>
      <c r="C133" t="s">
        <v>266</v>
      </c>
      <c r="D133" s="106">
        <v>887</v>
      </c>
      <c r="E133">
        <f t="shared" si="4"/>
        <v>16</v>
      </c>
      <c r="F133">
        <f t="shared" si="5"/>
        <v>4</v>
      </c>
      <c r="G133">
        <f t="shared" si="6"/>
        <v>5</v>
      </c>
      <c r="I133">
        <v>15</v>
      </c>
      <c r="K133">
        <v>1</v>
      </c>
      <c r="L133">
        <v>2</v>
      </c>
      <c r="N133">
        <v>2</v>
      </c>
      <c r="R133">
        <v>1</v>
      </c>
      <c r="S133">
        <v>4</v>
      </c>
      <c r="T133" s="65"/>
      <c r="U133" s="65"/>
      <c r="V133" s="51"/>
      <c r="W133" s="51"/>
      <c r="X133" s="51"/>
      <c r="Y133" s="51"/>
      <c r="Z133" s="51"/>
    </row>
    <row r="134" spans="1:26" ht="12.75">
      <c r="A134" s="96">
        <f t="shared" si="8"/>
        <v>6184800</v>
      </c>
      <c r="B134" s="97">
        <f t="shared" si="8"/>
        <v>39639</v>
      </c>
      <c r="C134" t="s">
        <v>267</v>
      </c>
      <c r="D134" s="106" t="s">
        <v>268</v>
      </c>
      <c r="E134">
        <f t="shared" si="4"/>
        <v>17</v>
      </c>
      <c r="F134">
        <f t="shared" si="5"/>
        <v>14</v>
      </c>
      <c r="G134">
        <f t="shared" si="6"/>
        <v>5</v>
      </c>
      <c r="H134">
        <v>2</v>
      </c>
      <c r="I134">
        <v>15</v>
      </c>
      <c r="L134">
        <v>4</v>
      </c>
      <c r="M134">
        <v>9</v>
      </c>
      <c r="O134">
        <v>1</v>
      </c>
      <c r="S134">
        <v>5</v>
      </c>
      <c r="T134" s="65"/>
      <c r="U134" s="65"/>
      <c r="V134" s="51"/>
      <c r="W134" s="51"/>
      <c r="X134" s="51"/>
      <c r="Y134" s="51"/>
      <c r="Z134" s="51"/>
    </row>
    <row r="135" spans="1:26" ht="12.75">
      <c r="A135" s="96">
        <f t="shared" si="8"/>
        <v>6184800</v>
      </c>
      <c r="B135" s="97">
        <f t="shared" si="8"/>
        <v>39639</v>
      </c>
      <c r="C135" t="s">
        <v>269</v>
      </c>
      <c r="D135" s="106" t="s">
        <v>270</v>
      </c>
      <c r="E135">
        <f t="shared" si="4"/>
        <v>5</v>
      </c>
      <c r="F135">
        <f t="shared" si="5"/>
        <v>1</v>
      </c>
      <c r="G135">
        <f t="shared" si="6"/>
        <v>0</v>
      </c>
      <c r="J135">
        <v>5</v>
      </c>
      <c r="M135">
        <v>1</v>
      </c>
      <c r="T135" s="65"/>
      <c r="U135" s="65"/>
      <c r="V135" s="51"/>
      <c r="W135" s="51"/>
      <c r="X135" s="51"/>
      <c r="Y135" s="51"/>
      <c r="Z135" s="51"/>
    </row>
    <row r="136" spans="1:26" ht="12.75">
      <c r="A136" s="96">
        <f t="shared" si="8"/>
        <v>6184800</v>
      </c>
      <c r="B136" s="97">
        <f t="shared" si="8"/>
        <v>39639</v>
      </c>
      <c r="C136" t="s">
        <v>271</v>
      </c>
      <c r="D136" s="106" t="s">
        <v>272</v>
      </c>
      <c r="E136">
        <f t="shared" si="4"/>
        <v>5</v>
      </c>
      <c r="F136">
        <f t="shared" si="5"/>
        <v>1</v>
      </c>
      <c r="G136">
        <f t="shared" si="6"/>
        <v>0</v>
      </c>
      <c r="J136">
        <v>5</v>
      </c>
      <c r="O136">
        <v>1</v>
      </c>
      <c r="T136" s="65"/>
      <c r="U136" s="65"/>
      <c r="V136" s="51"/>
      <c r="W136" s="51"/>
      <c r="X136" s="51"/>
      <c r="Y136" s="51"/>
      <c r="Z136" s="51"/>
    </row>
    <row r="137" spans="1:26" ht="12.75">
      <c r="A137" s="96">
        <f t="shared" si="8"/>
        <v>6184800</v>
      </c>
      <c r="B137" s="97">
        <f t="shared" si="8"/>
        <v>39639</v>
      </c>
      <c r="C137" t="s">
        <v>273</v>
      </c>
      <c r="D137" s="106" t="s">
        <v>274</v>
      </c>
      <c r="E137">
        <f t="shared" si="4"/>
        <v>2</v>
      </c>
      <c r="F137">
        <f t="shared" si="5"/>
        <v>3</v>
      </c>
      <c r="G137">
        <f t="shared" si="6"/>
        <v>2</v>
      </c>
      <c r="I137">
        <v>2</v>
      </c>
      <c r="L137">
        <v>3</v>
      </c>
      <c r="S137">
        <v>2</v>
      </c>
      <c r="T137" s="65"/>
      <c r="U137" s="65"/>
      <c r="V137" s="51"/>
      <c r="W137" s="51"/>
      <c r="X137" s="51"/>
      <c r="Y137" s="51"/>
      <c r="Z137" s="51"/>
    </row>
    <row r="138" spans="1:26" ht="12.75">
      <c r="A138" s="96">
        <f t="shared" si="8"/>
        <v>6184800</v>
      </c>
      <c r="B138" s="97">
        <f t="shared" si="8"/>
        <v>39639</v>
      </c>
      <c r="C138" t="s">
        <v>275</v>
      </c>
      <c r="D138" s="106" t="s">
        <v>276</v>
      </c>
      <c r="E138">
        <f t="shared" si="4"/>
        <v>18</v>
      </c>
      <c r="F138">
        <f t="shared" si="5"/>
        <v>13</v>
      </c>
      <c r="G138">
        <f t="shared" si="6"/>
        <v>65</v>
      </c>
      <c r="I138">
        <v>1</v>
      </c>
      <c r="J138">
        <v>17</v>
      </c>
      <c r="L138">
        <v>10</v>
      </c>
      <c r="N138">
        <v>3</v>
      </c>
      <c r="S138">
        <v>65</v>
      </c>
      <c r="T138" s="65"/>
      <c r="U138" s="65"/>
      <c r="V138" s="51"/>
      <c r="W138" s="51"/>
      <c r="X138" s="51"/>
      <c r="Y138" s="51"/>
      <c r="Z138" s="51"/>
    </row>
    <row r="139" spans="1:26" ht="12.75">
      <c r="A139" s="96">
        <f t="shared" si="8"/>
        <v>6184800</v>
      </c>
      <c r="B139" s="97">
        <f t="shared" si="8"/>
        <v>39639</v>
      </c>
      <c r="C139" t="s">
        <v>277</v>
      </c>
      <c r="D139" s="106" t="s">
        <v>278</v>
      </c>
      <c r="E139">
        <f t="shared" si="4"/>
        <v>2</v>
      </c>
      <c r="F139">
        <f t="shared" si="5"/>
        <v>2</v>
      </c>
      <c r="G139">
        <f t="shared" si="6"/>
        <v>71</v>
      </c>
      <c r="I139">
        <v>2</v>
      </c>
      <c r="M139">
        <v>1</v>
      </c>
      <c r="N139">
        <v>1</v>
      </c>
      <c r="R139">
        <v>1</v>
      </c>
      <c r="S139">
        <v>70</v>
      </c>
      <c r="T139" s="65"/>
      <c r="U139" s="65"/>
      <c r="V139" s="51"/>
      <c r="W139" s="51"/>
      <c r="X139" s="51"/>
      <c r="Y139" s="51"/>
      <c r="Z139" s="51"/>
    </row>
    <row r="140" spans="1:26" ht="12.75">
      <c r="A140" s="96">
        <f t="shared" si="8"/>
        <v>6184800</v>
      </c>
      <c r="B140" s="97">
        <f t="shared" si="8"/>
        <v>39639</v>
      </c>
      <c r="C140" t="s">
        <v>279</v>
      </c>
      <c r="D140" s="106" t="s">
        <v>280</v>
      </c>
      <c r="E140">
        <f t="shared" si="4"/>
        <v>0</v>
      </c>
      <c r="F140">
        <f t="shared" si="5"/>
        <v>1</v>
      </c>
      <c r="G140">
        <f t="shared" si="6"/>
        <v>0</v>
      </c>
      <c r="N140">
        <v>1</v>
      </c>
      <c r="T140" s="65"/>
      <c r="U140" s="65"/>
      <c r="V140" s="51"/>
      <c r="W140" s="51"/>
      <c r="X140" s="51"/>
      <c r="Y140" s="51"/>
      <c r="Z140" s="51"/>
    </row>
    <row r="141" spans="1:26" ht="12.75">
      <c r="A141" s="96">
        <f t="shared" si="8"/>
        <v>6184800</v>
      </c>
      <c r="B141" s="97">
        <f t="shared" si="8"/>
        <v>39639</v>
      </c>
      <c r="C141" t="s">
        <v>281</v>
      </c>
      <c r="D141" s="106" t="s">
        <v>282</v>
      </c>
      <c r="E141">
        <f t="shared" si="4"/>
        <v>0</v>
      </c>
      <c r="F141">
        <f t="shared" si="5"/>
        <v>1</v>
      </c>
      <c r="G141">
        <f t="shared" si="6"/>
        <v>0</v>
      </c>
      <c r="N141">
        <v>1</v>
      </c>
      <c r="T141" s="65"/>
      <c r="U141" s="65"/>
      <c r="V141" s="51"/>
      <c r="W141" s="51"/>
      <c r="X141" s="51"/>
      <c r="Y141" s="51"/>
      <c r="Z141" s="51"/>
    </row>
    <row r="142" spans="1:26" ht="12.75">
      <c r="A142" s="96">
        <f t="shared" si="8"/>
        <v>6184800</v>
      </c>
      <c r="B142" s="97">
        <f t="shared" si="8"/>
        <v>39639</v>
      </c>
      <c r="C142" t="s">
        <v>303</v>
      </c>
      <c r="D142" s="106">
        <v>1054</v>
      </c>
      <c r="E142">
        <f t="shared" si="4"/>
        <v>0</v>
      </c>
      <c r="F142">
        <f t="shared" si="5"/>
        <v>3</v>
      </c>
      <c r="G142">
        <f t="shared" si="6"/>
        <v>4</v>
      </c>
      <c r="M142">
        <v>2</v>
      </c>
      <c r="N142">
        <v>1</v>
      </c>
      <c r="S142">
        <v>4</v>
      </c>
      <c r="T142" s="65"/>
      <c r="U142" s="65"/>
      <c r="V142" s="51"/>
      <c r="W142" s="51"/>
      <c r="X142" s="51"/>
      <c r="Y142" s="51"/>
      <c r="Z142" s="51"/>
    </row>
    <row r="143" spans="1:26" ht="12.75">
      <c r="A143" s="96">
        <f t="shared" si="8"/>
        <v>6184800</v>
      </c>
      <c r="B143" s="97">
        <f t="shared" si="8"/>
        <v>39639</v>
      </c>
      <c r="C143" t="s">
        <v>283</v>
      </c>
      <c r="D143" s="106" t="s">
        <v>284</v>
      </c>
      <c r="E143">
        <f t="shared" si="4"/>
        <v>0</v>
      </c>
      <c r="F143">
        <f t="shared" si="5"/>
        <v>2</v>
      </c>
      <c r="G143">
        <f t="shared" si="6"/>
        <v>23</v>
      </c>
      <c r="M143">
        <v>1</v>
      </c>
      <c r="N143">
        <v>1</v>
      </c>
      <c r="S143">
        <v>23</v>
      </c>
      <c r="T143" s="65"/>
      <c r="U143" s="65"/>
      <c r="V143" s="51"/>
      <c r="W143" s="51"/>
      <c r="X143" s="51"/>
      <c r="Y143" s="51"/>
      <c r="Z143" s="51"/>
    </row>
    <row r="144" spans="1:26" ht="12.75">
      <c r="A144" s="96">
        <f t="shared" si="8"/>
        <v>6184800</v>
      </c>
      <c r="B144" s="97">
        <f t="shared" si="8"/>
        <v>39639</v>
      </c>
      <c r="C144" s="107" t="s">
        <v>285</v>
      </c>
      <c r="D144" s="106" t="s">
        <v>286</v>
      </c>
      <c r="E144">
        <f t="shared" si="4"/>
        <v>509</v>
      </c>
      <c r="F144">
        <f t="shared" si="5"/>
        <v>0</v>
      </c>
      <c r="G144">
        <f t="shared" si="6"/>
        <v>0</v>
      </c>
      <c r="H144">
        <v>1</v>
      </c>
      <c r="J144">
        <v>508</v>
      </c>
      <c r="T144" s="65"/>
      <c r="U144" s="65"/>
      <c r="V144" s="51"/>
      <c r="W144" s="51"/>
      <c r="X144" s="51"/>
      <c r="Y144" s="51"/>
      <c r="Z144" s="51"/>
    </row>
    <row r="145" spans="1:26" ht="12.75">
      <c r="A145" s="96">
        <f t="shared" si="8"/>
        <v>6184800</v>
      </c>
      <c r="B145" s="97">
        <f t="shared" si="8"/>
        <v>39639</v>
      </c>
      <c r="C145" t="s">
        <v>287</v>
      </c>
      <c r="D145" s="106" t="s">
        <v>288</v>
      </c>
      <c r="E145">
        <f t="shared" si="4"/>
        <v>2</v>
      </c>
      <c r="F145">
        <f t="shared" si="5"/>
        <v>13</v>
      </c>
      <c r="G145">
        <f t="shared" si="6"/>
        <v>3</v>
      </c>
      <c r="K145">
        <v>2</v>
      </c>
      <c r="L145">
        <v>2</v>
      </c>
      <c r="N145">
        <v>11</v>
      </c>
      <c r="S145">
        <v>3</v>
      </c>
      <c r="T145" s="65"/>
      <c r="U145" s="65"/>
      <c r="V145" s="51"/>
      <c r="W145" s="51"/>
      <c r="X145" s="51"/>
      <c r="Y145" s="51"/>
      <c r="Z145" s="51"/>
    </row>
    <row r="146" spans="1:26" ht="12.75">
      <c r="A146" s="96">
        <f t="shared" si="8"/>
        <v>6184800</v>
      </c>
      <c r="B146" s="97">
        <f t="shared" si="8"/>
        <v>39639</v>
      </c>
      <c r="C146" s="107" t="s">
        <v>289</v>
      </c>
      <c r="D146" s="106" t="s">
        <v>290</v>
      </c>
      <c r="E146">
        <f t="shared" si="4"/>
        <v>6</v>
      </c>
      <c r="F146">
        <f t="shared" si="5"/>
        <v>70</v>
      </c>
      <c r="G146">
        <f t="shared" si="6"/>
        <v>6</v>
      </c>
      <c r="H146">
        <v>2</v>
      </c>
      <c r="I146">
        <v>2</v>
      </c>
      <c r="J146">
        <v>2</v>
      </c>
      <c r="L146">
        <v>13</v>
      </c>
      <c r="M146">
        <v>11</v>
      </c>
      <c r="N146">
        <v>43</v>
      </c>
      <c r="O146">
        <v>3</v>
      </c>
      <c r="Q146">
        <v>2</v>
      </c>
      <c r="R146">
        <v>1</v>
      </c>
      <c r="S146">
        <v>3</v>
      </c>
      <c r="T146" s="65"/>
      <c r="U146" s="65"/>
      <c r="V146" s="51"/>
      <c r="W146" s="51"/>
      <c r="X146" s="51"/>
      <c r="Y146" s="51"/>
      <c r="Z146" s="51"/>
    </row>
    <row r="147" spans="1:26" ht="14.25">
      <c r="A147" s="96">
        <f t="shared" si="8"/>
        <v>6184800</v>
      </c>
      <c r="B147" s="97">
        <f t="shared" si="8"/>
        <v>39639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  <c r="V147" s="51"/>
      <c r="W147" s="51"/>
      <c r="X147" s="51"/>
      <c r="Y147" s="51"/>
      <c r="Z147" s="51"/>
    </row>
    <row r="148" spans="1:26" ht="14.25">
      <c r="A148" s="96">
        <f t="shared" si="8"/>
        <v>6184800</v>
      </c>
      <c r="B148" s="97">
        <f t="shared" si="8"/>
        <v>39639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  <c r="V148" s="51"/>
      <c r="W148" s="51"/>
      <c r="X148" s="51"/>
      <c r="Y148" s="51"/>
      <c r="Z148" s="51"/>
    </row>
    <row r="149" spans="1:26" ht="14.25">
      <c r="A149" s="96">
        <f aca="true" t="shared" si="9" ref="A149:B168">+A$88</f>
        <v>6184800</v>
      </c>
      <c r="B149" s="97">
        <f t="shared" si="9"/>
        <v>39639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  <c r="V149" s="51"/>
      <c r="W149" s="51"/>
      <c r="X149" s="51"/>
      <c r="Y149" s="51"/>
      <c r="Z149" s="51"/>
    </row>
    <row r="150" spans="1:26" ht="14.25">
      <c r="A150" s="96">
        <f t="shared" si="9"/>
        <v>6184800</v>
      </c>
      <c r="B150" s="97">
        <f t="shared" si="9"/>
        <v>39639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  <c r="V150" s="51"/>
      <c r="W150" s="51"/>
      <c r="X150" s="51"/>
      <c r="Y150" s="51"/>
      <c r="Z150" s="51"/>
    </row>
    <row r="151" spans="1:26" ht="14.25">
      <c r="A151" s="96">
        <f t="shared" si="9"/>
        <v>6184800</v>
      </c>
      <c r="B151" s="97">
        <f t="shared" si="9"/>
        <v>39639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  <c r="V151" s="51"/>
      <c r="W151" s="51"/>
      <c r="X151" s="51"/>
      <c r="Y151" s="51"/>
      <c r="Z151" s="51"/>
    </row>
    <row r="152" spans="1:26" ht="14.25">
      <c r="A152" s="96">
        <f t="shared" si="9"/>
        <v>6184800</v>
      </c>
      <c r="B152" s="97">
        <f t="shared" si="9"/>
        <v>39639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  <c r="V152" s="51"/>
      <c r="W152" s="51"/>
      <c r="X152" s="51"/>
      <c r="Y152" s="51"/>
      <c r="Z152" s="51"/>
    </row>
    <row r="153" spans="1:26" ht="14.25">
      <c r="A153" s="96">
        <f t="shared" si="9"/>
        <v>6184800</v>
      </c>
      <c r="B153" s="97">
        <f t="shared" si="9"/>
        <v>39639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  <c r="V153" s="51"/>
      <c r="W153" s="51"/>
      <c r="X153" s="51"/>
      <c r="Y153" s="51"/>
      <c r="Z153" s="51"/>
    </row>
    <row r="154" spans="1:26" ht="14.25">
      <c r="A154" s="96">
        <f t="shared" si="9"/>
        <v>6184800</v>
      </c>
      <c r="B154" s="97">
        <f t="shared" si="9"/>
        <v>39639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  <c r="V154" s="51"/>
      <c r="W154" s="51"/>
      <c r="X154" s="51"/>
      <c r="Y154" s="51"/>
      <c r="Z154" s="51"/>
    </row>
    <row r="155" spans="1:26" ht="14.25">
      <c r="A155" s="96">
        <f t="shared" si="9"/>
        <v>6184800</v>
      </c>
      <c r="B155" s="97">
        <f t="shared" si="9"/>
        <v>39639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  <c r="V155" s="51"/>
      <c r="W155" s="51"/>
      <c r="X155" s="51"/>
      <c r="Y155" s="51"/>
      <c r="Z155" s="51"/>
    </row>
    <row r="156" spans="1:26" ht="14.25">
      <c r="A156" s="96">
        <f t="shared" si="9"/>
        <v>6184800</v>
      </c>
      <c r="B156" s="97">
        <f t="shared" si="9"/>
        <v>39639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  <c r="V156" s="51"/>
      <c r="W156" s="51"/>
      <c r="X156" s="51"/>
      <c r="Y156" s="51"/>
      <c r="Z156" s="51"/>
    </row>
    <row r="157" spans="1:26" ht="14.25">
      <c r="A157" s="96">
        <f t="shared" si="9"/>
        <v>6184800</v>
      </c>
      <c r="B157" s="97">
        <f t="shared" si="9"/>
        <v>39639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  <c r="V157" s="51"/>
      <c r="W157" s="51"/>
      <c r="X157" s="51"/>
      <c r="Y157" s="51"/>
      <c r="Z157" s="51"/>
    </row>
    <row r="158" spans="1:26" ht="14.25">
      <c r="A158" s="96">
        <f t="shared" si="9"/>
        <v>6184800</v>
      </c>
      <c r="B158" s="97">
        <f t="shared" si="9"/>
        <v>39639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  <c r="V158" s="51"/>
      <c r="W158" s="51"/>
      <c r="X158" s="51"/>
      <c r="Y158" s="51"/>
      <c r="Z158" s="51"/>
    </row>
    <row r="159" spans="1:26" ht="14.25">
      <c r="A159" s="96">
        <f t="shared" si="9"/>
        <v>6184800</v>
      </c>
      <c r="B159" s="97">
        <f t="shared" si="9"/>
        <v>39639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  <c r="V159" s="51"/>
      <c r="W159" s="51"/>
      <c r="X159" s="51"/>
      <c r="Y159" s="51"/>
      <c r="Z159" s="51"/>
    </row>
    <row r="160" spans="1:26" ht="14.25">
      <c r="A160" s="96">
        <f t="shared" si="9"/>
        <v>6184800</v>
      </c>
      <c r="B160" s="97">
        <f t="shared" si="9"/>
        <v>39639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  <c r="V160" s="51"/>
      <c r="W160" s="51"/>
      <c r="X160" s="51"/>
      <c r="Y160" s="51"/>
      <c r="Z160" s="51"/>
    </row>
    <row r="161" spans="1:26" ht="14.25">
      <c r="A161" s="96">
        <f t="shared" si="9"/>
        <v>6184800</v>
      </c>
      <c r="B161" s="97">
        <f t="shared" si="9"/>
        <v>39639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  <c r="V161" s="51"/>
      <c r="W161" s="51"/>
      <c r="X161" s="51"/>
      <c r="Y161" s="51"/>
      <c r="Z161" s="51"/>
    </row>
    <row r="162" spans="1:26" ht="14.25">
      <c r="A162" s="96">
        <f t="shared" si="9"/>
        <v>6184800</v>
      </c>
      <c r="B162" s="97">
        <f t="shared" si="9"/>
        <v>39639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  <c r="V162" s="51"/>
      <c r="W162" s="51"/>
      <c r="X162" s="51"/>
      <c r="Y162" s="51"/>
      <c r="Z162" s="51"/>
    </row>
    <row r="163" spans="1:26" ht="14.25">
      <c r="A163" s="96">
        <f t="shared" si="9"/>
        <v>6184800</v>
      </c>
      <c r="B163" s="97">
        <f t="shared" si="9"/>
        <v>39639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  <c r="V163" s="51"/>
      <c r="W163" s="51"/>
      <c r="X163" s="51"/>
      <c r="Y163" s="51"/>
      <c r="Z163" s="51"/>
    </row>
    <row r="164" spans="1:26" ht="14.25">
      <c r="A164" s="96">
        <f t="shared" si="9"/>
        <v>6184800</v>
      </c>
      <c r="B164" s="97">
        <f t="shared" si="9"/>
        <v>39639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  <c r="V164" s="51"/>
      <c r="W164" s="51"/>
      <c r="X164" s="51"/>
      <c r="Y164" s="51"/>
      <c r="Z164" s="51"/>
    </row>
    <row r="165" spans="1:26" ht="14.25">
      <c r="A165" s="96">
        <f t="shared" si="9"/>
        <v>6184800</v>
      </c>
      <c r="B165" s="97">
        <f t="shared" si="9"/>
        <v>39639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  <c r="V165" s="51"/>
      <c r="W165" s="51"/>
      <c r="X165" s="51"/>
      <c r="Y165" s="51"/>
      <c r="Z165" s="51"/>
    </row>
    <row r="166" spans="1:26" ht="14.25">
      <c r="A166" s="96">
        <f t="shared" si="9"/>
        <v>6184800</v>
      </c>
      <c r="B166" s="97">
        <f t="shared" si="9"/>
        <v>39639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  <c r="V166" s="51"/>
      <c r="W166" s="51"/>
      <c r="X166" s="51"/>
      <c r="Y166" s="51"/>
      <c r="Z166" s="51"/>
    </row>
    <row r="167" spans="1:26" ht="14.25">
      <c r="A167" s="96">
        <f t="shared" si="9"/>
        <v>6184800</v>
      </c>
      <c r="B167" s="97">
        <f t="shared" si="9"/>
        <v>39639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  <c r="V167" s="51"/>
      <c r="W167" s="51"/>
      <c r="X167" s="51"/>
      <c r="Y167" s="51"/>
      <c r="Z167" s="51"/>
    </row>
    <row r="168" spans="1:26" ht="14.25">
      <c r="A168" s="96">
        <f t="shared" si="9"/>
        <v>6184800</v>
      </c>
      <c r="B168" s="97">
        <f t="shared" si="9"/>
        <v>39639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  <c r="V168" s="51"/>
      <c r="W168" s="51"/>
      <c r="X168" s="51"/>
      <c r="Y168" s="51"/>
      <c r="Z168" s="51"/>
    </row>
    <row r="169" spans="1:26" ht="14.25">
      <c r="A169" s="96">
        <f aca="true" t="shared" si="10" ref="A169:B188">+A$88</f>
        <v>6184800</v>
      </c>
      <c r="B169" s="97">
        <f t="shared" si="10"/>
        <v>39639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  <c r="V169" s="51"/>
      <c r="W169" s="51"/>
      <c r="X169" s="51"/>
      <c r="Y169" s="51"/>
      <c r="Z169" s="51"/>
    </row>
    <row r="170" spans="1:26" ht="14.25">
      <c r="A170" s="96">
        <f t="shared" si="10"/>
        <v>6184800</v>
      </c>
      <c r="B170" s="97">
        <f t="shared" si="10"/>
        <v>39639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  <c r="V170" s="51"/>
      <c r="W170" s="51"/>
      <c r="X170" s="51"/>
      <c r="Y170" s="51"/>
      <c r="Z170" s="51"/>
    </row>
    <row r="171" spans="1:26" ht="14.25">
      <c r="A171" s="96">
        <f t="shared" si="10"/>
        <v>6184800</v>
      </c>
      <c r="B171" s="97">
        <f t="shared" si="10"/>
        <v>39639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  <c r="V171" s="51"/>
      <c r="W171" s="51"/>
      <c r="X171" s="51"/>
      <c r="Y171" s="51"/>
      <c r="Z171" s="51"/>
    </row>
    <row r="172" spans="1:26" ht="14.25">
      <c r="A172" s="96">
        <f t="shared" si="10"/>
        <v>6184800</v>
      </c>
      <c r="B172" s="97">
        <f t="shared" si="10"/>
        <v>39639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  <c r="V172" s="51"/>
      <c r="W172" s="51"/>
      <c r="X172" s="51"/>
      <c r="Y172" s="51"/>
      <c r="Z172" s="51"/>
    </row>
    <row r="173" spans="1:26" ht="14.25">
      <c r="A173" s="96">
        <f t="shared" si="10"/>
        <v>6184800</v>
      </c>
      <c r="B173" s="97">
        <f t="shared" si="10"/>
        <v>39639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  <c r="V173" s="51"/>
      <c r="W173" s="51"/>
      <c r="X173" s="51"/>
      <c r="Y173" s="51"/>
      <c r="Z173" s="51"/>
    </row>
    <row r="174" spans="1:26" ht="14.25">
      <c r="A174" s="96">
        <f t="shared" si="10"/>
        <v>6184800</v>
      </c>
      <c r="B174" s="97">
        <f t="shared" si="10"/>
        <v>39639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  <c r="V174" s="51"/>
      <c r="W174" s="51"/>
      <c r="X174" s="51"/>
      <c r="Y174" s="51"/>
      <c r="Z174" s="51"/>
    </row>
    <row r="175" spans="1:26" ht="14.25">
      <c r="A175" s="96">
        <f t="shared" si="10"/>
        <v>6184800</v>
      </c>
      <c r="B175" s="97">
        <f t="shared" si="10"/>
        <v>39639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  <c r="V175" s="51"/>
      <c r="W175" s="51"/>
      <c r="X175" s="51"/>
      <c r="Y175" s="51"/>
      <c r="Z175" s="51"/>
    </row>
    <row r="176" spans="1:26" ht="14.25">
      <c r="A176" s="96">
        <f t="shared" si="10"/>
        <v>6184800</v>
      </c>
      <c r="B176" s="97">
        <f t="shared" si="10"/>
        <v>39639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  <c r="V176" s="51"/>
      <c r="W176" s="51"/>
      <c r="X176" s="51"/>
      <c r="Y176" s="51"/>
      <c r="Z176" s="51"/>
    </row>
    <row r="177" spans="1:26" ht="14.25">
      <c r="A177" s="96">
        <f t="shared" si="10"/>
        <v>6184800</v>
      </c>
      <c r="B177" s="97">
        <f t="shared" si="10"/>
        <v>39639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  <c r="V177" s="51"/>
      <c r="W177" s="51"/>
      <c r="X177" s="51"/>
      <c r="Y177" s="51"/>
      <c r="Z177" s="51"/>
    </row>
    <row r="178" spans="1:26" ht="14.25">
      <c r="A178" s="96">
        <f t="shared" si="10"/>
        <v>6184800</v>
      </c>
      <c r="B178" s="97">
        <f t="shared" si="10"/>
        <v>39639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  <c r="V178" s="51"/>
      <c r="W178" s="51"/>
      <c r="X178" s="51"/>
      <c r="Y178" s="51"/>
      <c r="Z178" s="51"/>
    </row>
    <row r="179" spans="1:26" ht="14.25">
      <c r="A179" s="96">
        <f t="shared" si="10"/>
        <v>6184800</v>
      </c>
      <c r="B179" s="97">
        <f t="shared" si="10"/>
        <v>39639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  <c r="V179" s="51"/>
      <c r="W179" s="51"/>
      <c r="X179" s="51"/>
      <c r="Y179" s="51"/>
      <c r="Z179" s="51"/>
    </row>
    <row r="180" spans="1:26" ht="14.25">
      <c r="A180" s="96">
        <f t="shared" si="10"/>
        <v>6184800</v>
      </c>
      <c r="B180" s="97">
        <f t="shared" si="10"/>
        <v>39639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  <c r="V180" s="51"/>
      <c r="W180" s="51"/>
      <c r="X180" s="51"/>
      <c r="Y180" s="51"/>
      <c r="Z180" s="51"/>
    </row>
    <row r="181" spans="1:26" ht="14.25">
      <c r="A181" s="96">
        <f t="shared" si="10"/>
        <v>6184800</v>
      </c>
      <c r="B181" s="97">
        <f t="shared" si="10"/>
        <v>39639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  <c r="V181" s="51"/>
      <c r="W181" s="51"/>
      <c r="X181" s="51"/>
      <c r="Y181" s="51"/>
      <c r="Z181" s="51"/>
    </row>
    <row r="182" spans="1:26" ht="14.25">
      <c r="A182" s="96">
        <f t="shared" si="10"/>
        <v>6184800</v>
      </c>
      <c r="B182" s="97">
        <f t="shared" si="10"/>
        <v>39639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  <c r="V182" s="51"/>
      <c r="W182" s="51"/>
      <c r="X182" s="51"/>
      <c r="Y182" s="51"/>
      <c r="Z182" s="51"/>
    </row>
    <row r="183" spans="1:26" ht="14.25">
      <c r="A183" s="96">
        <f t="shared" si="10"/>
        <v>6184800</v>
      </c>
      <c r="B183" s="97">
        <f t="shared" si="10"/>
        <v>39639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  <c r="V183" s="51"/>
      <c r="W183" s="51"/>
      <c r="X183" s="51"/>
      <c r="Y183" s="51"/>
      <c r="Z183" s="51"/>
    </row>
    <row r="184" spans="1:26" ht="14.25">
      <c r="A184" s="96">
        <f t="shared" si="10"/>
        <v>6184800</v>
      </c>
      <c r="B184" s="97">
        <f t="shared" si="10"/>
        <v>39639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  <c r="V184" s="51"/>
      <c r="W184" s="51"/>
      <c r="X184" s="51"/>
      <c r="Y184" s="51"/>
      <c r="Z184" s="51"/>
    </row>
    <row r="185" spans="1:26" ht="14.25">
      <c r="A185" s="96">
        <f t="shared" si="10"/>
        <v>6184800</v>
      </c>
      <c r="B185" s="97">
        <f t="shared" si="10"/>
        <v>39639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  <c r="V185" s="51"/>
      <c r="W185" s="51"/>
      <c r="X185" s="51"/>
      <c r="Y185" s="51"/>
      <c r="Z185" s="51"/>
    </row>
    <row r="186" spans="1:26" ht="14.25">
      <c r="A186" s="96">
        <f t="shared" si="10"/>
        <v>6184800</v>
      </c>
      <c r="B186" s="97">
        <f t="shared" si="10"/>
        <v>39639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  <c r="V186" s="51"/>
      <c r="W186" s="51"/>
      <c r="X186" s="51"/>
      <c r="Y186" s="51"/>
      <c r="Z186" s="51"/>
    </row>
    <row r="187" spans="1:26" ht="14.25">
      <c r="A187" s="96">
        <f t="shared" si="10"/>
        <v>6184800</v>
      </c>
      <c r="B187" s="97">
        <f t="shared" si="10"/>
        <v>39639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  <c r="V187" s="51"/>
      <c r="W187" s="51"/>
      <c r="X187" s="51"/>
      <c r="Y187" s="51"/>
      <c r="Z187" s="51"/>
    </row>
    <row r="188" spans="1:26" ht="14.25">
      <c r="A188" s="96">
        <f t="shared" si="10"/>
        <v>6184800</v>
      </c>
      <c r="B188" s="97">
        <f t="shared" si="10"/>
        <v>39639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  <c r="V188" s="51"/>
      <c r="W188" s="51"/>
      <c r="X188" s="51"/>
      <c r="Y188" s="51"/>
      <c r="Z188" s="51"/>
    </row>
    <row r="189" spans="1:26" ht="14.25">
      <c r="A189" s="96">
        <f aca="true" t="shared" si="11" ref="A189:B208">+A$88</f>
        <v>6184800</v>
      </c>
      <c r="B189" s="97">
        <f t="shared" si="11"/>
        <v>39639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  <c r="V189" s="51"/>
      <c r="W189" s="51"/>
      <c r="X189" s="51"/>
      <c r="Y189" s="51"/>
      <c r="Z189" s="51"/>
    </row>
    <row r="190" spans="1:26" ht="14.25">
      <c r="A190" s="96">
        <f t="shared" si="11"/>
        <v>6184800</v>
      </c>
      <c r="B190" s="97">
        <f t="shared" si="11"/>
        <v>39639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  <c r="V190" s="51"/>
      <c r="W190" s="51"/>
      <c r="X190" s="51"/>
      <c r="Y190" s="51"/>
      <c r="Z190" s="51"/>
    </row>
    <row r="191" spans="1:26" ht="14.25">
      <c r="A191" s="96">
        <f t="shared" si="11"/>
        <v>6184800</v>
      </c>
      <c r="B191" s="97">
        <f t="shared" si="11"/>
        <v>39639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  <c r="V191" s="51"/>
      <c r="W191" s="51"/>
      <c r="X191" s="51"/>
      <c r="Y191" s="51"/>
      <c r="Z191" s="51"/>
    </row>
    <row r="192" spans="1:26" ht="14.25">
      <c r="A192" s="96">
        <f t="shared" si="11"/>
        <v>6184800</v>
      </c>
      <c r="B192" s="97">
        <f t="shared" si="11"/>
        <v>39639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  <c r="V192" s="51"/>
      <c r="W192" s="51"/>
      <c r="X192" s="51"/>
      <c r="Y192" s="51"/>
      <c r="Z192" s="51"/>
    </row>
    <row r="193" spans="1:26" ht="14.25">
      <c r="A193" s="96">
        <f t="shared" si="11"/>
        <v>6184800</v>
      </c>
      <c r="B193" s="97">
        <f t="shared" si="11"/>
        <v>39639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  <c r="V193" s="51"/>
      <c r="W193" s="51"/>
      <c r="X193" s="51"/>
      <c r="Y193" s="51"/>
      <c r="Z193" s="51"/>
    </row>
    <row r="194" spans="1:26" ht="14.25">
      <c r="A194" s="96">
        <f t="shared" si="11"/>
        <v>6184800</v>
      </c>
      <c r="B194" s="97">
        <f t="shared" si="11"/>
        <v>39639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  <c r="V194" s="51"/>
      <c r="W194" s="51"/>
      <c r="X194" s="51"/>
      <c r="Y194" s="51"/>
      <c r="Z194" s="51"/>
    </row>
    <row r="195" spans="1:26" ht="14.25">
      <c r="A195" s="96">
        <f t="shared" si="11"/>
        <v>6184800</v>
      </c>
      <c r="B195" s="97">
        <f t="shared" si="11"/>
        <v>39639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  <c r="V195" s="51"/>
      <c r="W195" s="51"/>
      <c r="X195" s="51"/>
      <c r="Y195" s="51"/>
      <c r="Z195" s="51"/>
    </row>
    <row r="196" spans="1:26" ht="14.25">
      <c r="A196" s="96">
        <f t="shared" si="11"/>
        <v>6184800</v>
      </c>
      <c r="B196" s="97">
        <f t="shared" si="11"/>
        <v>39639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  <c r="V196" s="51"/>
      <c r="W196" s="51"/>
      <c r="X196" s="51"/>
      <c r="Y196" s="51"/>
      <c r="Z196" s="51"/>
    </row>
    <row r="197" spans="1:26" ht="14.25">
      <c r="A197" s="96">
        <f t="shared" si="11"/>
        <v>6184800</v>
      </c>
      <c r="B197" s="97">
        <f t="shared" si="11"/>
        <v>39639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  <c r="V197" s="51"/>
      <c r="W197" s="51"/>
      <c r="X197" s="51"/>
      <c r="Y197" s="51"/>
      <c r="Z197" s="51"/>
    </row>
    <row r="198" spans="1:26" ht="14.25">
      <c r="A198" s="96">
        <f t="shared" si="11"/>
        <v>6184800</v>
      </c>
      <c r="B198" s="97">
        <f t="shared" si="11"/>
        <v>39639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  <c r="V198" s="51"/>
      <c r="W198" s="51"/>
      <c r="X198" s="51"/>
      <c r="Y198" s="51"/>
      <c r="Z198" s="51"/>
    </row>
    <row r="199" spans="1:26" ht="14.25">
      <c r="A199" s="96">
        <f t="shared" si="11"/>
        <v>6184800</v>
      </c>
      <c r="B199" s="97">
        <f t="shared" si="11"/>
        <v>39639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  <c r="V199" s="51"/>
      <c r="W199" s="51"/>
      <c r="X199" s="51"/>
      <c r="Y199" s="51"/>
      <c r="Z199" s="51"/>
    </row>
    <row r="200" spans="1:26" ht="14.25">
      <c r="A200" s="96">
        <f t="shared" si="11"/>
        <v>6184800</v>
      </c>
      <c r="B200" s="97">
        <f t="shared" si="11"/>
        <v>39639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  <c r="V200" s="51"/>
      <c r="W200" s="51"/>
      <c r="X200" s="51"/>
      <c r="Y200" s="51"/>
      <c r="Z200" s="51"/>
    </row>
    <row r="201" spans="1:26" ht="14.25">
      <c r="A201" s="96">
        <f t="shared" si="11"/>
        <v>6184800</v>
      </c>
      <c r="B201" s="97">
        <f t="shared" si="11"/>
        <v>39639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  <c r="V201" s="51"/>
      <c r="W201" s="51"/>
      <c r="X201" s="51"/>
      <c r="Y201" s="51"/>
      <c r="Z201" s="51"/>
    </row>
    <row r="202" spans="1:26" ht="14.25">
      <c r="A202" s="96">
        <f t="shared" si="11"/>
        <v>6184800</v>
      </c>
      <c r="B202" s="97">
        <f t="shared" si="11"/>
        <v>39639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  <c r="V202" s="51"/>
      <c r="W202" s="51"/>
      <c r="X202" s="51"/>
      <c r="Y202" s="51"/>
      <c r="Z202" s="51"/>
    </row>
    <row r="203" spans="1:26" ht="14.25">
      <c r="A203" s="96">
        <f t="shared" si="11"/>
        <v>6184800</v>
      </c>
      <c r="B203" s="97">
        <f t="shared" si="11"/>
        <v>39639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  <c r="V203" s="51"/>
      <c r="W203" s="51"/>
      <c r="X203" s="51"/>
      <c r="Y203" s="51"/>
      <c r="Z203" s="51"/>
    </row>
    <row r="204" spans="1:26" ht="14.25">
      <c r="A204" s="96">
        <f t="shared" si="11"/>
        <v>6184800</v>
      </c>
      <c r="B204" s="97">
        <f t="shared" si="11"/>
        <v>39639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  <c r="V204" s="51"/>
      <c r="W204" s="51"/>
      <c r="X204" s="51"/>
      <c r="Y204" s="51"/>
      <c r="Z204" s="51"/>
    </row>
    <row r="205" spans="1:26" ht="14.25">
      <c r="A205" s="96">
        <f t="shared" si="11"/>
        <v>6184800</v>
      </c>
      <c r="B205" s="97">
        <f t="shared" si="11"/>
        <v>39639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  <c r="V205" s="51"/>
      <c r="W205" s="51"/>
      <c r="X205" s="51"/>
      <c r="Y205" s="51"/>
      <c r="Z205" s="51"/>
    </row>
    <row r="206" spans="1:26" ht="14.25">
      <c r="A206" s="96">
        <f t="shared" si="11"/>
        <v>6184800</v>
      </c>
      <c r="B206" s="97">
        <f t="shared" si="11"/>
        <v>39639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  <c r="V206" s="51"/>
      <c r="W206" s="51"/>
      <c r="X206" s="51"/>
      <c r="Y206" s="51"/>
      <c r="Z206" s="51"/>
    </row>
    <row r="207" spans="1:26" ht="14.25">
      <c r="A207" s="96">
        <f t="shared" si="11"/>
        <v>6184800</v>
      </c>
      <c r="B207" s="97">
        <f t="shared" si="11"/>
        <v>39639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  <c r="V207" s="51"/>
      <c r="W207" s="51"/>
      <c r="X207" s="51"/>
      <c r="Y207" s="51"/>
      <c r="Z207" s="51"/>
    </row>
    <row r="208" spans="1:26" ht="14.25">
      <c r="A208" s="96">
        <f t="shared" si="11"/>
        <v>6184800</v>
      </c>
      <c r="B208" s="97">
        <f t="shared" si="11"/>
        <v>39639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  <c r="V208" s="51"/>
      <c r="W208" s="51"/>
      <c r="X208" s="51"/>
      <c r="Y208" s="51"/>
      <c r="Z208" s="51"/>
    </row>
    <row r="209" spans="1:26" ht="14.25">
      <c r="A209" s="96">
        <f aca="true" t="shared" si="12" ref="A209:B228">+A$88</f>
        <v>6184800</v>
      </c>
      <c r="B209" s="97">
        <f t="shared" si="12"/>
        <v>39639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  <c r="V209" s="51"/>
      <c r="W209" s="51"/>
      <c r="X209" s="51"/>
      <c r="Y209" s="51"/>
      <c r="Z209" s="51"/>
    </row>
    <row r="210" spans="1:26" ht="14.25">
      <c r="A210" s="96">
        <f t="shared" si="12"/>
        <v>6184800</v>
      </c>
      <c r="B210" s="97">
        <f t="shared" si="12"/>
        <v>39639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  <c r="V210" s="51"/>
      <c r="W210" s="51"/>
      <c r="X210" s="51"/>
      <c r="Y210" s="51"/>
      <c r="Z210" s="51"/>
    </row>
    <row r="211" spans="1:26" ht="14.25">
      <c r="A211" s="96">
        <f t="shared" si="12"/>
        <v>6184800</v>
      </c>
      <c r="B211" s="97">
        <f t="shared" si="12"/>
        <v>39639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  <c r="V211" s="51"/>
      <c r="W211" s="51"/>
      <c r="X211" s="51"/>
      <c r="Y211" s="51"/>
      <c r="Z211" s="51"/>
    </row>
    <row r="212" spans="1:26" ht="14.25">
      <c r="A212" s="96">
        <f t="shared" si="12"/>
        <v>6184800</v>
      </c>
      <c r="B212" s="97">
        <f t="shared" si="12"/>
        <v>39639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  <c r="V212" s="51"/>
      <c r="W212" s="51"/>
      <c r="X212" s="51"/>
      <c r="Y212" s="51"/>
      <c r="Z212" s="51"/>
    </row>
    <row r="213" spans="1:26" ht="14.25">
      <c r="A213" s="96">
        <f t="shared" si="12"/>
        <v>6184800</v>
      </c>
      <c r="B213" s="97">
        <f t="shared" si="12"/>
        <v>39639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  <c r="V213" s="51"/>
      <c r="W213" s="51"/>
      <c r="X213" s="51"/>
      <c r="Y213" s="51"/>
      <c r="Z213" s="51"/>
    </row>
    <row r="214" spans="1:26" ht="14.25">
      <c r="A214" s="96">
        <f t="shared" si="12"/>
        <v>6184800</v>
      </c>
      <c r="B214" s="97">
        <f t="shared" si="12"/>
        <v>39639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  <c r="V214" s="51"/>
      <c r="W214" s="51"/>
      <c r="X214" s="51"/>
      <c r="Y214" s="51"/>
      <c r="Z214" s="51"/>
    </row>
    <row r="215" spans="1:26" ht="14.25">
      <c r="A215" s="96">
        <f t="shared" si="12"/>
        <v>6184800</v>
      </c>
      <c r="B215" s="97">
        <f t="shared" si="12"/>
        <v>39639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  <c r="V215" s="51"/>
      <c r="W215" s="51"/>
      <c r="X215" s="51"/>
      <c r="Y215" s="51"/>
      <c r="Z215" s="51"/>
    </row>
    <row r="216" spans="1:26" ht="14.25">
      <c r="A216" s="96">
        <f t="shared" si="12"/>
        <v>6184800</v>
      </c>
      <c r="B216" s="97">
        <f t="shared" si="12"/>
        <v>39639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  <c r="V216" s="51"/>
      <c r="W216" s="51"/>
      <c r="X216" s="51"/>
      <c r="Y216" s="51"/>
      <c r="Z216" s="51"/>
    </row>
    <row r="217" spans="1:26" ht="14.25">
      <c r="A217" s="96">
        <f t="shared" si="12"/>
        <v>6184800</v>
      </c>
      <c r="B217" s="97">
        <f t="shared" si="12"/>
        <v>39639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  <c r="V217" s="51"/>
      <c r="W217" s="51"/>
      <c r="X217" s="51"/>
      <c r="Y217" s="51"/>
      <c r="Z217" s="51"/>
    </row>
    <row r="218" spans="1:26" ht="14.25">
      <c r="A218" s="96">
        <f t="shared" si="12"/>
        <v>6184800</v>
      </c>
      <c r="B218" s="97">
        <f t="shared" si="12"/>
        <v>39639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  <c r="V218" s="51"/>
      <c r="W218" s="51"/>
      <c r="X218" s="51"/>
      <c r="Y218" s="51"/>
      <c r="Z218" s="51"/>
    </row>
    <row r="219" spans="1:26" ht="14.25">
      <c r="A219" s="96">
        <f t="shared" si="12"/>
        <v>6184800</v>
      </c>
      <c r="B219" s="97">
        <f t="shared" si="12"/>
        <v>39639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  <c r="V219" s="51"/>
      <c r="W219" s="51"/>
      <c r="X219" s="51"/>
      <c r="Y219" s="51"/>
      <c r="Z219" s="51"/>
    </row>
    <row r="220" spans="1:26" ht="14.25">
      <c r="A220" s="96">
        <f t="shared" si="12"/>
        <v>6184800</v>
      </c>
      <c r="B220" s="97">
        <f t="shared" si="12"/>
        <v>39639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  <c r="V220" s="51"/>
      <c r="W220" s="51"/>
      <c r="X220" s="51"/>
      <c r="Y220" s="51"/>
      <c r="Z220" s="51"/>
    </row>
    <row r="221" spans="1:26" ht="14.25">
      <c r="A221" s="96">
        <f t="shared" si="12"/>
        <v>6184800</v>
      </c>
      <c r="B221" s="97">
        <f t="shared" si="12"/>
        <v>39639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  <c r="V221" s="51"/>
      <c r="W221" s="51"/>
      <c r="X221" s="51"/>
      <c r="Y221" s="51"/>
      <c r="Z221" s="51"/>
    </row>
    <row r="222" spans="1:26" ht="14.25">
      <c r="A222" s="96">
        <f t="shared" si="12"/>
        <v>6184800</v>
      </c>
      <c r="B222" s="97">
        <f t="shared" si="12"/>
        <v>39639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  <c r="V222" s="51"/>
      <c r="W222" s="51"/>
      <c r="X222" s="51"/>
      <c r="Y222" s="51"/>
      <c r="Z222" s="51"/>
    </row>
    <row r="223" spans="1:26" ht="14.25">
      <c r="A223" s="96">
        <f t="shared" si="12"/>
        <v>6184800</v>
      </c>
      <c r="B223" s="97">
        <f t="shared" si="12"/>
        <v>39639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  <c r="V223" s="51"/>
      <c r="W223" s="51"/>
      <c r="X223" s="51"/>
      <c r="Y223" s="51"/>
      <c r="Z223" s="51"/>
    </row>
    <row r="224" spans="1:26" ht="14.25">
      <c r="A224" s="96">
        <f t="shared" si="12"/>
        <v>6184800</v>
      </c>
      <c r="B224" s="97">
        <f t="shared" si="12"/>
        <v>39639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  <c r="V224" s="51"/>
      <c r="W224" s="51"/>
      <c r="X224" s="51"/>
      <c r="Y224" s="51"/>
      <c r="Z224" s="51"/>
    </row>
    <row r="225" spans="1:26" ht="14.25">
      <c r="A225" s="96">
        <f t="shared" si="12"/>
        <v>6184800</v>
      </c>
      <c r="B225" s="97">
        <f t="shared" si="12"/>
        <v>39639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  <c r="V225" s="51"/>
      <c r="W225" s="51"/>
      <c r="X225" s="51"/>
      <c r="Y225" s="51"/>
      <c r="Z225" s="51"/>
    </row>
    <row r="226" spans="1:26" ht="14.25">
      <c r="A226" s="96">
        <f t="shared" si="12"/>
        <v>6184800</v>
      </c>
      <c r="B226" s="97">
        <f t="shared" si="12"/>
        <v>39639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  <c r="V226" s="51"/>
      <c r="W226" s="51"/>
      <c r="X226" s="51"/>
      <c r="Y226" s="51"/>
      <c r="Z226" s="51"/>
    </row>
    <row r="227" spans="1:26" ht="14.25">
      <c r="A227" s="96">
        <f t="shared" si="12"/>
        <v>6184800</v>
      </c>
      <c r="B227" s="97">
        <f t="shared" si="12"/>
        <v>39639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  <c r="V227" s="51"/>
      <c r="W227" s="51"/>
      <c r="X227" s="51"/>
      <c r="Y227" s="51"/>
      <c r="Z227" s="51"/>
    </row>
    <row r="228" spans="1:26" ht="14.25">
      <c r="A228" s="96">
        <f t="shared" si="12"/>
        <v>6184800</v>
      </c>
      <c r="B228" s="97">
        <f t="shared" si="12"/>
        <v>39639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  <c r="V228" s="51"/>
      <c r="W228" s="51"/>
      <c r="X228" s="51"/>
      <c r="Y228" s="51"/>
      <c r="Z228" s="51"/>
    </row>
    <row r="229" spans="1:26" ht="14.25">
      <c r="A229" s="96">
        <f aca="true" t="shared" si="13" ref="A229:B243">+A$88</f>
        <v>6184800</v>
      </c>
      <c r="B229" s="97">
        <f t="shared" si="13"/>
        <v>39639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  <c r="V229" s="51"/>
      <c r="W229" s="51"/>
      <c r="X229" s="51"/>
      <c r="Y229" s="51"/>
      <c r="Z229" s="51"/>
    </row>
    <row r="230" spans="1:26" ht="14.25">
      <c r="A230" s="96">
        <f t="shared" si="13"/>
        <v>6184800</v>
      </c>
      <c r="B230" s="97">
        <f t="shared" si="13"/>
        <v>39639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  <c r="V230" s="51"/>
      <c r="W230" s="51"/>
      <c r="X230" s="51"/>
      <c r="Y230" s="51"/>
      <c r="Z230" s="51"/>
    </row>
    <row r="231" spans="1:26" ht="14.25">
      <c r="A231" s="96">
        <f t="shared" si="13"/>
        <v>6184800</v>
      </c>
      <c r="B231" s="97">
        <f t="shared" si="13"/>
        <v>39639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  <c r="V231" s="51"/>
      <c r="W231" s="51"/>
      <c r="X231" s="51"/>
      <c r="Y231" s="51"/>
      <c r="Z231" s="51"/>
    </row>
    <row r="232" spans="1:26" ht="14.25">
      <c r="A232" s="96">
        <f t="shared" si="13"/>
        <v>6184800</v>
      </c>
      <c r="B232" s="97">
        <f t="shared" si="13"/>
        <v>39639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  <c r="V232" s="51"/>
      <c r="W232" s="51"/>
      <c r="X232" s="51"/>
      <c r="Y232" s="51"/>
      <c r="Z232" s="51"/>
    </row>
    <row r="233" spans="1:26" ht="14.25">
      <c r="A233" s="96">
        <f t="shared" si="13"/>
        <v>6184800</v>
      </c>
      <c r="B233" s="97">
        <f t="shared" si="13"/>
        <v>39639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  <c r="V233" s="51"/>
      <c r="W233" s="51"/>
      <c r="X233" s="51"/>
      <c r="Y233" s="51"/>
      <c r="Z233" s="51"/>
    </row>
    <row r="234" spans="1:26" ht="14.25">
      <c r="A234" s="96">
        <f t="shared" si="13"/>
        <v>6184800</v>
      </c>
      <c r="B234" s="97">
        <f t="shared" si="13"/>
        <v>39639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  <c r="V234" s="51"/>
      <c r="W234" s="51"/>
      <c r="X234" s="51"/>
      <c r="Y234" s="51"/>
      <c r="Z234" s="51"/>
    </row>
    <row r="235" spans="1:26" ht="14.25">
      <c r="A235" s="96">
        <f t="shared" si="13"/>
        <v>6184800</v>
      </c>
      <c r="B235" s="97">
        <f t="shared" si="13"/>
        <v>39639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  <c r="V235" s="51"/>
      <c r="W235" s="51"/>
      <c r="X235" s="51"/>
      <c r="Y235" s="51"/>
      <c r="Z235" s="51"/>
    </row>
    <row r="236" spans="1:26" ht="14.25">
      <c r="A236" s="96">
        <f t="shared" si="13"/>
        <v>6184800</v>
      </c>
      <c r="B236" s="97">
        <f t="shared" si="13"/>
        <v>39639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  <c r="V236" s="51"/>
      <c r="W236" s="51"/>
      <c r="X236" s="51"/>
      <c r="Y236" s="51"/>
      <c r="Z236" s="51"/>
    </row>
    <row r="237" spans="1:26" ht="14.25">
      <c r="A237" s="96">
        <f t="shared" si="13"/>
        <v>6184800</v>
      </c>
      <c r="B237" s="97">
        <f t="shared" si="13"/>
        <v>39639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  <c r="V237" s="51"/>
      <c r="W237" s="51"/>
      <c r="X237" s="51"/>
      <c r="Y237" s="51"/>
      <c r="Z237" s="51"/>
    </row>
    <row r="238" spans="1:26" ht="14.25">
      <c r="A238" s="96">
        <f t="shared" si="13"/>
        <v>6184800</v>
      </c>
      <c r="B238" s="97">
        <f t="shared" si="13"/>
        <v>39639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  <c r="V238" s="51"/>
      <c r="W238" s="51"/>
      <c r="X238" s="51"/>
      <c r="Y238" s="51"/>
      <c r="Z238" s="51"/>
    </row>
    <row r="239" spans="1:26" ht="14.25">
      <c r="A239" s="96">
        <f t="shared" si="13"/>
        <v>6184800</v>
      </c>
      <c r="B239" s="97">
        <f t="shared" si="13"/>
        <v>39639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  <c r="V239" s="51"/>
      <c r="W239" s="51"/>
      <c r="X239" s="51"/>
      <c r="Y239" s="51"/>
      <c r="Z239" s="51"/>
    </row>
    <row r="240" spans="1:26" ht="14.25">
      <c r="A240" s="96">
        <f t="shared" si="13"/>
        <v>6184800</v>
      </c>
      <c r="B240" s="97">
        <f t="shared" si="13"/>
        <v>39639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  <c r="V240" s="51"/>
      <c r="W240" s="51"/>
      <c r="X240" s="51"/>
      <c r="Y240" s="51"/>
      <c r="Z240" s="51"/>
    </row>
    <row r="241" spans="1:26" ht="14.25">
      <c r="A241" s="96">
        <f t="shared" si="13"/>
        <v>6184800</v>
      </c>
      <c r="B241" s="97">
        <f t="shared" si="13"/>
        <v>39639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  <c r="V241" s="51"/>
      <c r="W241" s="51"/>
      <c r="X241" s="51"/>
      <c r="Y241" s="51"/>
      <c r="Z241" s="51"/>
    </row>
    <row r="242" spans="1:26" ht="14.25">
      <c r="A242" s="96">
        <f t="shared" si="13"/>
        <v>6184800</v>
      </c>
      <c r="B242" s="97">
        <f t="shared" si="13"/>
        <v>39639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  <c r="V242" s="51"/>
      <c r="W242" s="51"/>
      <c r="X242" s="51"/>
      <c r="Y242" s="51"/>
      <c r="Z242" s="51"/>
    </row>
    <row r="243" spans="1:26" ht="14.25">
      <c r="A243" s="96">
        <f t="shared" si="13"/>
        <v>6184800</v>
      </c>
      <c r="B243" s="97">
        <f t="shared" si="13"/>
        <v>39639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  <c r="V243" s="51"/>
      <c r="W243" s="51"/>
      <c r="X243" s="51"/>
      <c r="Y243" s="51"/>
      <c r="Z243" s="51"/>
    </row>
    <row r="244" spans="1:26" ht="12.75">
      <c r="A244" s="23"/>
      <c r="B244" s="23"/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5"/>
      <c r="U244" s="65"/>
      <c r="V244" s="51"/>
      <c r="W244" s="51"/>
      <c r="X244" s="51"/>
      <c r="Y244" s="51"/>
      <c r="Z244" s="51"/>
    </row>
    <row r="245" spans="1:26" ht="12.75">
      <c r="A245" s="23"/>
      <c r="B245" s="23"/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5"/>
      <c r="U245" s="65"/>
      <c r="V245" s="51"/>
      <c r="W245" s="51"/>
      <c r="X245" s="51"/>
      <c r="Y245" s="51"/>
      <c r="Z245" s="51"/>
    </row>
    <row r="246" spans="1:26" ht="12.75">
      <c r="A246" s="23"/>
      <c r="B246" s="23"/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5"/>
      <c r="U246" s="65"/>
      <c r="V246" s="51"/>
      <c r="W246" s="51"/>
      <c r="X246" s="51"/>
      <c r="Y246" s="51"/>
      <c r="Z246" s="51"/>
    </row>
    <row r="247" spans="1:26" ht="12.75">
      <c r="A247" s="23"/>
      <c r="B247" s="23"/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5"/>
      <c r="U247" s="65"/>
      <c r="V247" s="51"/>
      <c r="W247" s="51"/>
      <c r="X247" s="51"/>
      <c r="Y247" s="51"/>
      <c r="Z247" s="51"/>
    </row>
    <row r="248" spans="1:26" ht="12.75">
      <c r="A248" s="23"/>
      <c r="B248" s="23"/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5"/>
      <c r="U248" s="65"/>
      <c r="V248" s="51"/>
      <c r="W248" s="51"/>
      <c r="X248" s="51"/>
      <c r="Y248" s="51"/>
      <c r="Z248" s="51"/>
    </row>
    <row r="249" spans="1:26" ht="12.75">
      <c r="A249" s="23"/>
      <c r="B249" s="23"/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5"/>
      <c r="U249" s="65"/>
      <c r="V249" s="51"/>
      <c r="W249" s="51"/>
      <c r="X249" s="51"/>
      <c r="Y249" s="51"/>
      <c r="Z249" s="51"/>
    </row>
    <row r="250" spans="1:26" ht="12.75">
      <c r="A250" s="23"/>
      <c r="B250" s="23"/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5"/>
      <c r="U250" s="65"/>
      <c r="V250" s="51"/>
      <c r="W250" s="51"/>
      <c r="X250" s="51"/>
      <c r="Y250" s="51"/>
      <c r="Z250" s="51"/>
    </row>
    <row r="251" spans="1:26" ht="12.75">
      <c r="A251" s="23"/>
      <c r="B251" s="23"/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5"/>
      <c r="U251" s="65"/>
      <c r="V251" s="51"/>
      <c r="W251" s="51"/>
      <c r="X251" s="51"/>
      <c r="Y251" s="51"/>
      <c r="Z251" s="51"/>
    </row>
    <row r="252" spans="1:26" ht="12.75">
      <c r="A252" s="23"/>
      <c r="B252" s="23"/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5"/>
      <c r="U252" s="65"/>
      <c r="V252" s="51"/>
      <c r="W252" s="51"/>
      <c r="X252" s="51"/>
      <c r="Y252" s="51"/>
      <c r="Z252" s="51"/>
    </row>
    <row r="253" spans="1:26" ht="12.75">
      <c r="A253" s="23"/>
      <c r="B253" s="23"/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5"/>
      <c r="U253" s="65"/>
      <c r="V253" s="51"/>
      <c r="W253" s="51"/>
      <c r="X253" s="51"/>
      <c r="Y253" s="51"/>
      <c r="Z253" s="51"/>
    </row>
    <row r="254" spans="1:26" ht="12.75">
      <c r="A254" s="23"/>
      <c r="B254" s="23"/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5"/>
      <c r="U254" s="65"/>
      <c r="V254" s="51"/>
      <c r="W254" s="51"/>
      <c r="X254" s="51"/>
      <c r="Y254" s="51"/>
      <c r="Z254" s="51"/>
    </row>
    <row r="255" spans="1:26" ht="12.75">
      <c r="A255" s="23"/>
      <c r="B255" s="23"/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5"/>
      <c r="U255" s="65"/>
      <c r="V255" s="51"/>
      <c r="W255" s="51"/>
      <c r="X255" s="51"/>
      <c r="Y255" s="51"/>
      <c r="Z255" s="51"/>
    </row>
    <row r="256" spans="1:26" ht="12.75">
      <c r="A256" s="23"/>
      <c r="B256" s="23"/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5"/>
      <c r="U256" s="65"/>
      <c r="V256" s="51"/>
      <c r="W256" s="51"/>
      <c r="X256" s="51"/>
      <c r="Y256" s="51"/>
      <c r="Z256" s="51"/>
    </row>
    <row r="257" spans="1:26" ht="12.75">
      <c r="A257" s="23"/>
      <c r="B257" s="23"/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5"/>
      <c r="U257" s="65"/>
      <c r="V257" s="51"/>
      <c r="W257" s="51"/>
      <c r="X257" s="51"/>
      <c r="Y257" s="51"/>
      <c r="Z257" s="51"/>
    </row>
    <row r="258" spans="1:26" ht="12.75">
      <c r="A258" s="23"/>
      <c r="B258" s="23"/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5"/>
      <c r="U258" s="65"/>
      <c r="V258" s="51"/>
      <c r="W258" s="51"/>
      <c r="X258" s="51"/>
      <c r="Y258" s="51"/>
      <c r="Z258" s="51"/>
    </row>
    <row r="259" spans="1:26" ht="12.75">
      <c r="A259" s="23"/>
      <c r="B259" s="23"/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5"/>
      <c r="U259" s="65"/>
      <c r="V259" s="51"/>
      <c r="W259" s="51"/>
      <c r="X259" s="51"/>
      <c r="Y259" s="51"/>
      <c r="Z259" s="51"/>
    </row>
    <row r="260" spans="1:26" ht="12.75">
      <c r="A260" s="23"/>
      <c r="B260" s="23"/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5"/>
      <c r="U260" s="65"/>
      <c r="V260" s="51"/>
      <c r="W260" s="51"/>
      <c r="X260" s="51"/>
      <c r="Y260" s="51"/>
      <c r="Z260" s="51"/>
    </row>
    <row r="261" spans="1:26" ht="12.75">
      <c r="A261" s="23"/>
      <c r="B261" s="23"/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5"/>
      <c r="U261" s="65"/>
      <c r="V261" s="51"/>
      <c r="W261" s="51"/>
      <c r="X261" s="51"/>
      <c r="Y261" s="51"/>
      <c r="Z261" s="51"/>
    </row>
    <row r="262" spans="1:26" ht="12.75">
      <c r="A262" s="23"/>
      <c r="B262" s="23"/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5"/>
      <c r="U262" s="65"/>
      <c r="V262" s="51"/>
      <c r="W262" s="51"/>
      <c r="X262" s="51"/>
      <c r="Y262" s="51"/>
      <c r="Z262" s="51"/>
    </row>
    <row r="263" spans="1:26" ht="12.75">
      <c r="A263" s="23"/>
      <c r="B263" s="23"/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5"/>
      <c r="U263" s="65"/>
      <c r="V263" s="51"/>
      <c r="W263" s="51"/>
      <c r="X263" s="51"/>
      <c r="Y263" s="51"/>
      <c r="Z263" s="51"/>
    </row>
    <row r="264" spans="1:26" ht="12.75">
      <c r="A264" s="23"/>
      <c r="B264" s="23"/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5"/>
      <c r="U264" s="65"/>
      <c r="V264" s="51"/>
      <c r="W264" s="51"/>
      <c r="X264" s="51"/>
      <c r="Y264" s="51"/>
      <c r="Z264" s="51"/>
    </row>
    <row r="265" spans="1:26" ht="12.75">
      <c r="A265" s="23"/>
      <c r="B265" s="23"/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5"/>
      <c r="U265" s="65"/>
      <c r="V265" s="51"/>
      <c r="W265" s="51"/>
      <c r="X265" s="51"/>
      <c r="Y265" s="51"/>
      <c r="Z265" s="51"/>
    </row>
    <row r="266" spans="1:26" ht="12.75">
      <c r="A266" s="23"/>
      <c r="B266" s="23"/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5"/>
      <c r="U266" s="65"/>
      <c r="V266" s="51"/>
      <c r="W266" s="51"/>
      <c r="X266" s="51"/>
      <c r="Y266" s="51"/>
      <c r="Z266" s="51"/>
    </row>
    <row r="267" spans="1:26" ht="12.75">
      <c r="A267" s="23"/>
      <c r="B267" s="23"/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5"/>
      <c r="U267" s="65"/>
      <c r="V267" s="51"/>
      <c r="W267" s="51"/>
      <c r="X267" s="51"/>
      <c r="Y267" s="51"/>
      <c r="Z267" s="51"/>
    </row>
    <row r="268" spans="1:26" ht="12.75">
      <c r="A268" s="23"/>
      <c r="B268" s="23"/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5"/>
      <c r="U268" s="65"/>
      <c r="V268" s="51"/>
      <c r="W268" s="51"/>
      <c r="X268" s="51"/>
      <c r="Y268" s="51"/>
      <c r="Z268" s="51"/>
    </row>
    <row r="269" spans="1:26" ht="12.75">
      <c r="A269" s="23"/>
      <c r="B269" s="23"/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5"/>
      <c r="U269" s="65"/>
      <c r="V269" s="51"/>
      <c r="W269" s="51"/>
      <c r="X269" s="51"/>
      <c r="Y269" s="51"/>
      <c r="Z269" s="51"/>
    </row>
    <row r="270" spans="1:26" ht="12.75">
      <c r="A270" s="23"/>
      <c r="B270" s="23"/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5"/>
      <c r="U270" s="65"/>
      <c r="V270" s="51"/>
      <c r="W270" s="51"/>
      <c r="X270" s="51"/>
      <c r="Y270" s="51"/>
      <c r="Z270" s="51"/>
    </row>
    <row r="271" spans="1:26" ht="12.75">
      <c r="A271" s="23"/>
      <c r="B271" s="23"/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5"/>
      <c r="U271" s="65"/>
      <c r="V271" s="51"/>
      <c r="W271" s="51"/>
      <c r="X271" s="51"/>
      <c r="Y271" s="51"/>
      <c r="Z271" s="51"/>
    </row>
    <row r="272" spans="1:26" ht="12.75">
      <c r="A272" s="23"/>
      <c r="B272" s="23"/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5"/>
      <c r="U272" s="65"/>
      <c r="V272" s="51"/>
      <c r="W272" s="51"/>
      <c r="X272" s="51"/>
      <c r="Y272" s="51"/>
      <c r="Z272" s="51"/>
    </row>
    <row r="273" spans="1:26" ht="12.75">
      <c r="A273" s="23"/>
      <c r="B273" s="23"/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5"/>
      <c r="U273" s="65"/>
      <c r="V273" s="51"/>
      <c r="W273" s="51"/>
      <c r="X273" s="51"/>
      <c r="Y273" s="51"/>
      <c r="Z273" s="51"/>
    </row>
    <row r="274" spans="1:26" ht="12.75">
      <c r="A274" s="23"/>
      <c r="B274" s="23"/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5"/>
      <c r="U274" s="65"/>
      <c r="V274" s="51"/>
      <c r="W274" s="51"/>
      <c r="X274" s="51"/>
      <c r="Y274" s="51"/>
      <c r="Z274" s="51"/>
    </row>
    <row r="275" spans="1:26" ht="12.75">
      <c r="A275" s="23"/>
      <c r="B275" s="23"/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5"/>
      <c r="U275" s="65"/>
      <c r="V275" s="51"/>
      <c r="W275" s="51"/>
      <c r="X275" s="51"/>
      <c r="Y275" s="51"/>
      <c r="Z275" s="51"/>
    </row>
    <row r="276" spans="1:26" ht="12.75">
      <c r="A276" s="23"/>
      <c r="B276" s="23"/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5"/>
      <c r="U276" s="65"/>
      <c r="V276" s="51"/>
      <c r="W276" s="51"/>
      <c r="X276" s="51"/>
      <c r="Y276" s="51"/>
      <c r="Z276" s="51"/>
    </row>
    <row r="277" spans="1:26" ht="12.75">
      <c r="A277" s="23"/>
      <c r="B277" s="23"/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5"/>
      <c r="U277" s="65"/>
      <c r="V277" s="51"/>
      <c r="W277" s="51"/>
      <c r="X277" s="51"/>
      <c r="Y277" s="51"/>
      <c r="Z277" s="51"/>
    </row>
    <row r="278" spans="1:26" ht="12.75">
      <c r="A278" s="23"/>
      <c r="B278" s="23"/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5"/>
      <c r="U278" s="65"/>
      <c r="V278" s="51"/>
      <c r="W278" s="51"/>
      <c r="X278" s="51"/>
      <c r="Y278" s="51"/>
      <c r="Z278" s="51"/>
    </row>
    <row r="279" spans="1:26" ht="12.75">
      <c r="A279" s="23"/>
      <c r="B279" s="23"/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5"/>
      <c r="U279" s="65"/>
      <c r="V279" s="51"/>
      <c r="W279" s="51"/>
      <c r="X279" s="51"/>
      <c r="Y279" s="51"/>
      <c r="Z279" s="51"/>
    </row>
    <row r="280" spans="1:26" ht="12.75">
      <c r="A280" s="23"/>
      <c r="B280" s="23"/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5"/>
      <c r="U280" s="65"/>
      <c r="V280" s="51"/>
      <c r="W280" s="51"/>
      <c r="X280" s="51"/>
      <c r="Y280" s="51"/>
      <c r="Z280" s="51"/>
    </row>
    <row r="281" spans="1:26" ht="12.75">
      <c r="A281" s="23"/>
      <c r="B281" s="23"/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5"/>
      <c r="U281" s="65"/>
      <c r="V281" s="51"/>
      <c r="W281" s="51"/>
      <c r="X281" s="51"/>
      <c r="Y281" s="51"/>
      <c r="Z281" s="51"/>
    </row>
    <row r="282" spans="1:26" ht="12.75">
      <c r="A282" s="23"/>
      <c r="B282" s="23"/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5"/>
      <c r="U282" s="65"/>
      <c r="V282" s="51"/>
      <c r="W282" s="51"/>
      <c r="X282" s="51"/>
      <c r="Y282" s="51"/>
      <c r="Z282" s="51"/>
    </row>
    <row r="283" spans="1:26" ht="12.75">
      <c r="A283" s="23"/>
      <c r="B283" s="23"/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5"/>
      <c r="U283" s="65"/>
      <c r="V283" s="51"/>
      <c r="W283" s="51"/>
      <c r="X283" s="51"/>
      <c r="Y283" s="51"/>
      <c r="Z283" s="51"/>
    </row>
    <row r="284" spans="1:26" ht="12.75">
      <c r="A284" s="23"/>
      <c r="B284" s="23"/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5"/>
      <c r="U284" s="65"/>
      <c r="V284" s="51"/>
      <c r="W284" s="51"/>
      <c r="X284" s="51"/>
      <c r="Y284" s="51"/>
      <c r="Z284" s="51"/>
    </row>
    <row r="285" spans="1:26" ht="12.75">
      <c r="A285" s="23"/>
      <c r="B285" s="23"/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5"/>
      <c r="U285" s="65"/>
      <c r="V285" s="51"/>
      <c r="W285" s="51"/>
      <c r="X285" s="51"/>
      <c r="Y285" s="51"/>
      <c r="Z285" s="5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yannick.letet</cp:lastModifiedBy>
  <dcterms:created xsi:type="dcterms:W3CDTF">2011-01-14T12:53:00Z</dcterms:created>
  <dcterms:modified xsi:type="dcterms:W3CDTF">2016-12-07T09:11:56Z</dcterms:modified>
  <cp:category/>
  <cp:version/>
  <cp:contentType/>
  <cp:contentStatus/>
</cp:coreProperties>
</file>