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<sst xmlns="http://schemas.openxmlformats.org/spreadsheetml/2006/main" count="469" uniqueCount="296">
  <si>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</si>
  <si>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</si>
  <si>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</si>
  <si>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</si>
  <si>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</si>
  <si>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</si>
  <si>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</si>
  <si>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</si>
  <si>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</si>
  <si>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</si>
  <si>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</si>
  <si>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</si>
  <si>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</si>
  <si>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</si>
  <si>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</si>
  <si>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</si>
  <si>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</si>
  <si>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</si>
  <si>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</si>
  <si>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</si>
  <si>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</si>
  <si>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</si>
  <si>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</si>
  <si>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</si>
  <si>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</si>
  <si>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</si>
  <si>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</si>
  <si>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</si>
  <si>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</si>
  <si>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</si>
  <si>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</si>
  <si>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</si>
  <si>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</si>
  <si>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</si>
  <si>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</si>
  <si>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</si>
  <si>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</si>
  <si>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</si>
  <si>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</si>
  <si>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</si>
  <si>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</si>
  <si>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</si>
  <si>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</si>
  <si>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</si>
  <si>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</si>
  <si>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</si>
  <si>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</si>
  <si>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</si>
  <si>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</si>
  <si>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</si>
  <si>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</si>
  <si>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</si>
  <si>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</si>
  <si>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</si>
  <si>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</si>
  <si>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</si>
  <si>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</si>
  <si>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</si>
  <si>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</si>
  <si>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</si>
  <si>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</si>
  <si>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</si>
  <si>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</si>
  <si>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</si>
  <si>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</si>
  <si>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</si>
  <si>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</si>
  <si>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</si>
  <si>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</si>
  <si>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</si>
  <si>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</si>
  <si>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</si>
  <si>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</si>
  <si>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</si>
  <si>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</si>
  <si>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</si>
  <si>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</si>
  <si>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</si>
  <si>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</si>
  <si>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</si>
  <si>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</si>
  <si>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</si>
  <si>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</si>
  <si>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</si>
  <si>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</si>
  <si>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</si>
  <si>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</si>
  <si>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</si>
  <si>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</si>
  <si>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</si>
  <si>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</si>
  <si>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</si>
  <si>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</si>
  <si>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</si>
  <si>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</si>
  <si>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</si>
  <si>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</si>
  <si>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Orb</t>
  </si>
  <si>
    <t>Villeneuve-les-Béziers / Sauvian</t>
  </si>
  <si>
    <t>Villeneuve-les-Béziers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</si>
  <si>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</si>
  <si>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</si>
  <si>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</si>
  <si>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</si>
  <si>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</si>
  <si>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</si>
  <si>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</si>
  <si>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</si>
  <si>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</si>
  <si>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</si>
  <si>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</si>
  <si>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</si>
  <si>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</si>
  <si>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</si>
  <si>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</si>
  <si>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</si>
  <si>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</si>
  <si>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</si>
  <si>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</si>
  <si>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</si>
  <si>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</si>
  <si>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</si>
  <si>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</si>
  <si>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</si>
  <si>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</si>
  <si>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</si>
  <si>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</si>
  <si>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</si>
  <si>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</si>
  <si>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</si>
  <si>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</si>
  <si>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</si>
  <si>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</si>
  <si>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</si>
  <si>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</si>
  <si>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</si>
  <si>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</si>
  <si>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</si>
  <si>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</si>
  <si>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</si>
  <si>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</si>
  <si>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</si>
  <si>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</si>
  <si>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</si>
  <si>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</si>
  <si>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</si>
  <si>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</si>
  <si>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</si>
  <si>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</si>
  <si>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</si>
  <si>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</si>
  <si>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</si>
  <si>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</si>
  <si>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</si>
  <si>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</si>
  <si>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</si>
  <si>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</si>
  <si>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</si>
  <si>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</si>
  <si>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</si>
  <si>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</si>
  <si>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</si>
  <si>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</si>
  <si>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</si>
  <si>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</si>
  <si>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</si>
  <si>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</si>
  <si>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</si>
  <si>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</si>
  <si>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</si>
  <si>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</si>
  <si>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</si>
  <si>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</si>
  <si>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</si>
  <si>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</si>
  <si>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</si>
  <si>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</si>
  <si>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</si>
  <si>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</si>
  <si>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</si>
  <si>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</si>
  <si>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</si>
  <si>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</si>
  <si>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</si>
  <si>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</si>
  <si>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</si>
  <si>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</si>
  <si>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</si>
  <si>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</si>
  <si>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</si>
  <si>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</si>
  <si>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</si>
  <si>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</si>
  <si>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</si>
  <si>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</si>
  <si>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</si>
  <si>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</si>
  <si>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</si>
  <si>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</si>
  <si>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</si>
  <si>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</si>
  <si>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</si>
  <si>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</si>
  <si>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249</t>
  </si>
  <si>
    <t>Hydropsyche</t>
  </si>
  <si>
    <t>212</t>
  </si>
  <si>
    <t>Hydroptilidae</t>
  </si>
  <si>
    <t>193</t>
  </si>
  <si>
    <t>Mystacides</t>
  </si>
  <si>
    <t>312</t>
  </si>
  <si>
    <t>Triaenodes</t>
  </si>
  <si>
    <t>314</t>
  </si>
  <si>
    <t>Baetidae</t>
  </si>
  <si>
    <t>363</t>
  </si>
  <si>
    <t>Cloeon</t>
  </si>
  <si>
    <t>387</t>
  </si>
  <si>
    <t>Caenis</t>
  </si>
  <si>
    <t>457</t>
  </si>
  <si>
    <t>Leptophlebiidae</t>
  </si>
  <si>
    <t>473</t>
  </si>
  <si>
    <t>Ephoron</t>
  </si>
  <si>
    <t>496</t>
  </si>
  <si>
    <t>Micronecta</t>
  </si>
  <si>
    <t>719</t>
  </si>
  <si>
    <t>Elmidae</t>
  </si>
  <si>
    <t>614</t>
  </si>
  <si>
    <t>Esolus</t>
  </si>
  <si>
    <t>619</t>
  </si>
  <si>
    <t>Limnius</t>
  </si>
  <si>
    <t>623</t>
  </si>
  <si>
    <t>Oulimnius</t>
  </si>
  <si>
    <t>622</t>
  </si>
  <si>
    <t>Chironomidae</t>
  </si>
  <si>
    <t>807</t>
  </si>
  <si>
    <t>Coenagrionidae</t>
  </si>
  <si>
    <t>658</t>
  </si>
  <si>
    <t>Corduliidae</t>
  </si>
  <si>
    <t>690</t>
  </si>
  <si>
    <t>Oxygastra</t>
  </si>
  <si>
    <t>691</t>
  </si>
  <si>
    <t>Crambidae</t>
  </si>
  <si>
    <t>Asellidae</t>
  </si>
  <si>
    <t>880</t>
  </si>
  <si>
    <t>Atyaephyra</t>
  </si>
  <si>
    <t>861</t>
  </si>
  <si>
    <t>Orconectes</t>
  </si>
  <si>
    <t>870</t>
  </si>
  <si>
    <t>Corophium</t>
  </si>
  <si>
    <t>3212</t>
  </si>
  <si>
    <t>Crangonyx</t>
  </si>
  <si>
    <t>5116</t>
  </si>
  <si>
    <t>Gammaridae</t>
  </si>
  <si>
    <t>Gammarus</t>
  </si>
  <si>
    <t>892</t>
  </si>
  <si>
    <t>Corbicula</t>
  </si>
  <si>
    <t>1051</t>
  </si>
  <si>
    <t>Sphaeriidae</t>
  </si>
  <si>
    <t>1042</t>
  </si>
  <si>
    <t>Bithynia</t>
  </si>
  <si>
    <t>994</t>
  </si>
  <si>
    <t>Ferrissia</t>
  </si>
  <si>
    <t>1030</t>
  </si>
  <si>
    <t>Radix</t>
  </si>
  <si>
    <t>1004</t>
  </si>
  <si>
    <t>Theodoxus</t>
  </si>
  <si>
    <t>967</t>
  </si>
  <si>
    <t>Physa</t>
  </si>
  <si>
    <t>997</t>
  </si>
  <si>
    <t>Planorbidae</t>
  </si>
  <si>
    <t>1009</t>
  </si>
  <si>
    <t>Valvata</t>
  </si>
  <si>
    <t>972</t>
  </si>
  <si>
    <t>Erpobdellidae</t>
  </si>
  <si>
    <t>928</t>
  </si>
  <si>
    <t>Dugesiidae</t>
  </si>
  <si>
    <t>1055</t>
  </si>
  <si>
    <t>Nemathelminthes</t>
  </si>
  <si>
    <t>3111</t>
  </si>
  <si>
    <t>Prostoma</t>
  </si>
  <si>
    <t>3110</t>
  </si>
  <si>
    <t>Oligochaeta</t>
  </si>
  <si>
    <t>933</t>
  </si>
  <si>
    <t>Hydracarina</t>
  </si>
  <si>
    <t>906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</si>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</sst>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34">
      <selection activeCell="F74" sqref="F74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23" t="s">
        <v>0</v>
      </c>
      <c r="B1" s="12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25"/>
      <c r="B2" s="125"/>
      <c r="C2" s="12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7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295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28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28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28"/>
      <c r="G7" s="23"/>
      <c r="H7" s="130" t="s">
        <v>49</v>
      </c>
      <c r="I7" s="131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28"/>
      <c r="G8" s="23"/>
      <c r="H8" s="132"/>
      <c r="I8" s="133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28"/>
      <c r="G9" s="23"/>
      <c r="H9" s="132"/>
      <c r="I9" s="133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285</v>
      </c>
      <c r="C10" s="12"/>
      <c r="D10" s="12"/>
      <c r="E10" s="22"/>
      <c r="F10" s="128"/>
      <c r="G10" s="23"/>
      <c r="H10" s="132"/>
      <c r="I10" s="133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285</v>
      </c>
      <c r="C11" s="12"/>
      <c r="D11" s="12"/>
      <c r="E11" s="22"/>
      <c r="F11" s="128"/>
      <c r="G11" s="23"/>
      <c r="H11" s="134"/>
      <c r="I11" s="135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28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29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286</v>
      </c>
      <c r="C14" s="12"/>
      <c r="D14" s="12"/>
      <c r="E14" s="22"/>
      <c r="F14" s="127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287</v>
      </c>
      <c r="C15" s="12"/>
      <c r="D15" s="12"/>
      <c r="E15" s="22"/>
      <c r="F15" s="128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288</v>
      </c>
      <c r="C16" s="12"/>
      <c r="D16" s="12"/>
      <c r="E16" s="30"/>
      <c r="F16" s="128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289</v>
      </c>
      <c r="C17" s="12"/>
      <c r="D17" s="12"/>
      <c r="E17" s="30"/>
      <c r="F17" s="128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28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29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82</v>
      </c>
      <c r="B23" s="43">
        <v>6188500</v>
      </c>
      <c r="C23" s="42" t="s">
        <v>97</v>
      </c>
      <c r="D23" s="42" t="s">
        <v>98</v>
      </c>
      <c r="E23" s="42" t="s">
        <v>99</v>
      </c>
      <c r="F23" s="43">
        <v>34336</v>
      </c>
      <c r="G23" s="43">
        <v>674469.33</v>
      </c>
      <c r="H23" s="43">
        <v>1812634.54</v>
      </c>
      <c r="I23" s="43"/>
      <c r="J23" s="42" t="s">
        <v>37</v>
      </c>
      <c r="K23" s="44">
        <v>673947</v>
      </c>
      <c r="L23" s="44">
        <v>1812965</v>
      </c>
      <c r="M23" s="44">
        <v>674268</v>
      </c>
      <c r="N23" s="44">
        <v>1812820</v>
      </c>
      <c r="O23" s="45">
        <v>35.6</v>
      </c>
      <c r="P23" s="44">
        <v>400</v>
      </c>
      <c r="R23" s="20" t="s">
        <v>100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101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23" t="s">
        <v>102</v>
      </c>
      <c r="B25" s="126"/>
      <c r="C25" s="124"/>
      <c r="D25" s="1"/>
      <c r="E25" s="1"/>
      <c r="F25" s="49"/>
      <c r="R25" s="50" t="s">
        <v>103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104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105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34</v>
      </c>
      <c r="B28" s="17" t="s">
        <v>106</v>
      </c>
      <c r="C28" s="18"/>
      <c r="D28" s="18"/>
      <c r="E28" s="54"/>
      <c r="H28" s="51"/>
      <c r="I28" s="51"/>
      <c r="R28" s="55" t="s">
        <v>107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41</v>
      </c>
      <c r="B29" s="24" t="s">
        <v>42</v>
      </c>
      <c r="C29" s="12"/>
      <c r="D29" s="12"/>
      <c r="E29" s="58"/>
      <c r="H29" s="51"/>
      <c r="I29" s="51"/>
    </row>
    <row r="30" spans="1:16" ht="13.5" customHeight="1">
      <c r="A30" s="21" t="s">
        <v>108</v>
      </c>
      <c r="B30" s="24" t="s">
        <v>109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110</v>
      </c>
      <c r="B31" s="24" t="s">
        <v>290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111</v>
      </c>
      <c r="B32" s="61" t="s">
        <v>291</v>
      </c>
      <c r="C32" s="28"/>
      <c r="D32" s="28"/>
      <c r="E32" s="62"/>
      <c r="G32" s="123" t="s">
        <v>112</v>
      </c>
      <c r="H32" s="126"/>
      <c r="I32" s="126"/>
      <c r="J32" s="124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113</v>
      </c>
      <c r="I35" s="64" t="s">
        <v>292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94</v>
      </c>
      <c r="E37" s="39" t="s">
        <v>94</v>
      </c>
      <c r="F37" s="68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6"/>
      <c r="T37" s="66"/>
      <c r="U37" s="52"/>
    </row>
    <row r="38" spans="1:21" ht="25.5">
      <c r="A38" s="40" t="s">
        <v>34</v>
      </c>
      <c r="B38" s="40" t="s">
        <v>41</v>
      </c>
      <c r="C38" s="40" t="s">
        <v>108</v>
      </c>
      <c r="D38" s="40" t="s">
        <v>110</v>
      </c>
      <c r="E38" s="40" t="s">
        <v>111</v>
      </c>
      <c r="F38" s="40" t="s">
        <v>114</v>
      </c>
      <c r="G38" s="40" t="s">
        <v>115</v>
      </c>
      <c r="H38" s="69" t="s">
        <v>113</v>
      </c>
      <c r="I38" s="69" t="s">
        <v>116</v>
      </c>
      <c r="J38" s="69" t="s">
        <v>117</v>
      </c>
      <c r="K38" s="69" t="s">
        <v>118</v>
      </c>
      <c r="S38" s="66"/>
      <c r="T38" s="66"/>
      <c r="U38" s="52"/>
    </row>
    <row r="39" spans="1:21" ht="14.25">
      <c r="A39" s="70">
        <f>B23</f>
        <v>6188500</v>
      </c>
      <c r="B39" s="71" t="str">
        <f>C23</f>
        <v>Orb</v>
      </c>
      <c r="C39" s="42" t="s">
        <v>98</v>
      </c>
      <c r="D39" s="72">
        <v>40387</v>
      </c>
      <c r="E39" s="45">
        <v>34.7</v>
      </c>
      <c r="F39" s="73" t="s">
        <v>119</v>
      </c>
      <c r="G39" s="74" t="s">
        <v>12</v>
      </c>
      <c r="H39" s="75">
        <v>0</v>
      </c>
      <c r="I39" s="75">
        <v>0</v>
      </c>
      <c r="J39" s="75">
        <v>0</v>
      </c>
      <c r="K39" s="75">
        <v>0</v>
      </c>
      <c r="S39" s="66"/>
      <c r="T39" s="66"/>
      <c r="U39" s="52"/>
    </row>
    <row r="40" spans="1:21" ht="14.25">
      <c r="A40" s="76"/>
      <c r="B40" s="77"/>
      <c r="C40" s="77"/>
      <c r="D40" s="78"/>
      <c r="E40" s="76"/>
      <c r="F40" s="73" t="s">
        <v>120</v>
      </c>
      <c r="G40" s="74" t="s">
        <v>21</v>
      </c>
      <c r="H40" s="75">
        <v>0.2</v>
      </c>
      <c r="I40" s="75">
        <v>0.2</v>
      </c>
      <c r="J40" s="75">
        <v>0</v>
      </c>
      <c r="K40" s="75">
        <v>0</v>
      </c>
      <c r="S40" s="66"/>
      <c r="T40" s="66"/>
      <c r="U40" s="52"/>
    </row>
    <row r="41" spans="1:21" ht="14.25">
      <c r="A41" s="76"/>
      <c r="B41" s="77"/>
      <c r="C41" s="77"/>
      <c r="D41" s="78"/>
      <c r="E41" s="76"/>
      <c r="F41" s="73" t="s">
        <v>121</v>
      </c>
      <c r="G41" s="74" t="s">
        <v>30</v>
      </c>
      <c r="H41" s="75">
        <v>0</v>
      </c>
      <c r="I41" s="75">
        <v>0</v>
      </c>
      <c r="J41" s="75">
        <v>0</v>
      </c>
      <c r="K41" s="75">
        <v>0</v>
      </c>
      <c r="S41" s="66"/>
      <c r="T41" s="66"/>
      <c r="U41" s="52"/>
    </row>
    <row r="42" spans="1:21" ht="14.25">
      <c r="A42" s="76"/>
      <c r="B42" s="77"/>
      <c r="C42" s="77"/>
      <c r="D42" s="78"/>
      <c r="E42" s="76"/>
      <c r="F42" s="73" t="s">
        <v>122</v>
      </c>
      <c r="G42" s="74" t="s">
        <v>38</v>
      </c>
      <c r="H42" s="75">
        <v>0.2</v>
      </c>
      <c r="I42" s="75">
        <v>0.2</v>
      </c>
      <c r="J42" s="75">
        <v>0</v>
      </c>
      <c r="K42" s="75">
        <v>0</v>
      </c>
      <c r="S42" s="66"/>
      <c r="T42" s="66"/>
      <c r="U42" s="52"/>
    </row>
    <row r="43" spans="1:21" ht="14.25">
      <c r="A43" s="76"/>
      <c r="B43" s="77"/>
      <c r="C43" s="77"/>
      <c r="D43" s="78"/>
      <c r="E43" s="76"/>
      <c r="F43" s="73" t="s">
        <v>123</v>
      </c>
      <c r="G43" s="74" t="s">
        <v>45</v>
      </c>
      <c r="H43" s="75">
        <v>40.5</v>
      </c>
      <c r="I43" s="75">
        <v>0.5</v>
      </c>
      <c r="J43" s="75">
        <v>0</v>
      </c>
      <c r="K43" s="75">
        <v>40</v>
      </c>
      <c r="P43" s="2"/>
      <c r="Q43" s="2"/>
      <c r="R43" s="2"/>
      <c r="S43" s="2"/>
      <c r="T43" s="2"/>
      <c r="U43" s="52"/>
    </row>
    <row r="44" spans="1:21" ht="14.25">
      <c r="A44" s="76"/>
      <c r="B44" s="77"/>
      <c r="C44" s="77"/>
      <c r="D44" s="78"/>
      <c r="E44" s="76"/>
      <c r="F44" s="73" t="s">
        <v>124</v>
      </c>
      <c r="G44" s="74" t="s">
        <v>52</v>
      </c>
      <c r="H44" s="75">
        <v>0</v>
      </c>
      <c r="I44" s="75">
        <v>0</v>
      </c>
      <c r="J44" s="75">
        <v>0</v>
      </c>
      <c r="K44" s="75">
        <v>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6"/>
      <c r="B45" s="77"/>
      <c r="C45" s="77"/>
      <c r="D45" s="78"/>
      <c r="E45" s="76"/>
      <c r="F45" s="73" t="s">
        <v>125</v>
      </c>
      <c r="G45" s="74" t="s">
        <v>58</v>
      </c>
      <c r="H45" s="75">
        <v>12</v>
      </c>
      <c r="I45" s="75">
        <v>1</v>
      </c>
      <c r="J45" s="75">
        <v>0</v>
      </c>
      <c r="K45" s="75">
        <v>11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6"/>
      <c r="B46" s="77"/>
      <c r="C46" s="77"/>
      <c r="D46" s="78"/>
      <c r="E46" s="76"/>
      <c r="F46" s="73" t="s">
        <v>126</v>
      </c>
      <c r="G46" s="74" t="s">
        <v>62</v>
      </c>
      <c r="H46" s="75">
        <v>0.1</v>
      </c>
      <c r="I46" s="75">
        <v>0.1</v>
      </c>
      <c r="J46" s="75">
        <v>0</v>
      </c>
      <c r="K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6"/>
      <c r="B47" s="77"/>
      <c r="C47" s="77"/>
      <c r="D47" s="78"/>
      <c r="E47" s="76"/>
      <c r="F47" s="73" t="s">
        <v>127</v>
      </c>
      <c r="G47" s="74" t="s">
        <v>65</v>
      </c>
      <c r="H47" s="75">
        <v>0</v>
      </c>
      <c r="I47" s="75">
        <v>0</v>
      </c>
      <c r="J47" s="75">
        <v>0</v>
      </c>
      <c r="K47" s="75">
        <v>0</v>
      </c>
    </row>
    <row r="48" spans="1:20" s="2" customFormat="1" ht="14.25">
      <c r="A48" s="76"/>
      <c r="B48" s="77"/>
      <c r="C48" s="77"/>
      <c r="D48" s="78"/>
      <c r="E48" s="76"/>
      <c r="F48" s="73" t="s">
        <v>128</v>
      </c>
      <c r="G48" s="74" t="s">
        <v>68</v>
      </c>
      <c r="H48" s="75">
        <v>36</v>
      </c>
      <c r="I48" s="75">
        <v>1</v>
      </c>
      <c r="J48" s="75">
        <v>8</v>
      </c>
      <c r="K48" s="75">
        <v>27</v>
      </c>
      <c r="P48" s="23"/>
      <c r="Q48" s="23"/>
      <c r="R48" s="23"/>
      <c r="S48" s="66"/>
      <c r="T48" s="66"/>
    </row>
    <row r="49" spans="1:20" s="2" customFormat="1" ht="14.25">
      <c r="A49" s="76"/>
      <c r="B49" s="77"/>
      <c r="C49" s="77"/>
      <c r="D49" s="78"/>
      <c r="E49" s="76"/>
      <c r="F49" s="73" t="s">
        <v>129</v>
      </c>
      <c r="G49" s="74" t="s">
        <v>72</v>
      </c>
      <c r="H49" s="75">
        <v>0</v>
      </c>
      <c r="I49" s="75">
        <v>0</v>
      </c>
      <c r="J49" s="75">
        <v>0</v>
      </c>
      <c r="K49" s="75">
        <v>0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6"/>
      <c r="B50" s="77"/>
      <c r="C50" s="77"/>
      <c r="D50" s="78"/>
      <c r="E50" s="76"/>
      <c r="F50" s="73" t="s">
        <v>130</v>
      </c>
      <c r="G50" s="74" t="s">
        <v>76</v>
      </c>
      <c r="H50" s="75">
        <v>11</v>
      </c>
      <c r="I50" s="75">
        <v>2</v>
      </c>
      <c r="J50" s="75">
        <v>9</v>
      </c>
      <c r="K50" s="75">
        <v>0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6"/>
      <c r="B51" s="77"/>
      <c r="C51" s="77"/>
      <c r="D51" s="78"/>
      <c r="E51" s="76"/>
      <c r="F51" s="73" t="s">
        <v>131</v>
      </c>
      <c r="G51" s="74" t="s">
        <v>80</v>
      </c>
      <c r="H51" s="75">
        <v>0</v>
      </c>
      <c r="I51" s="75">
        <v>0</v>
      </c>
      <c r="J51" s="75">
        <v>0</v>
      </c>
      <c r="K51" s="75">
        <v>0</v>
      </c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79" t="s">
        <v>132</v>
      </c>
      <c r="G52" s="79"/>
      <c r="H52" s="80">
        <f>SUM(H39:H51)/100</f>
        <v>1</v>
      </c>
      <c r="I52" s="80">
        <f>SUM(I39:I51)/100</f>
        <v>0.05</v>
      </c>
      <c r="J52" s="80">
        <f>SUM(J39:J51)/100</f>
        <v>0.17</v>
      </c>
      <c r="K52" s="80">
        <f>SUM(K39:K51)/100</f>
        <v>0.78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23" t="s">
        <v>133</v>
      </c>
      <c r="B53" s="126"/>
      <c r="C53" s="126"/>
      <c r="D53" s="126"/>
      <c r="E53" s="124"/>
      <c r="F53" s="49"/>
      <c r="G53" s="81"/>
      <c r="T53" s="66"/>
      <c r="U53" s="66"/>
    </row>
    <row r="54" spans="7:21" ht="12.75">
      <c r="G54" s="82"/>
      <c r="T54" s="66"/>
      <c r="U54" s="66"/>
    </row>
    <row r="55" spans="1:21" ht="12.75">
      <c r="A55" s="11" t="s">
        <v>17</v>
      </c>
      <c r="B55" s="53"/>
      <c r="C55" s="53"/>
      <c r="D55" s="53"/>
      <c r="E55" s="83"/>
      <c r="F55" s="84"/>
      <c r="G55" s="82"/>
      <c r="T55" s="66"/>
      <c r="U55" s="66"/>
    </row>
    <row r="56" spans="1:21" ht="12.75">
      <c r="A56" s="16" t="s">
        <v>114</v>
      </c>
      <c r="B56" s="17" t="s">
        <v>293</v>
      </c>
      <c r="C56" s="18"/>
      <c r="D56" s="18"/>
      <c r="E56" s="18"/>
      <c r="F56" s="54"/>
      <c r="G56" s="8"/>
      <c r="J56" s="85"/>
      <c r="T56" s="66"/>
      <c r="U56" s="66"/>
    </row>
    <row r="57" spans="1:21" ht="12.75">
      <c r="A57" s="21" t="s">
        <v>134</v>
      </c>
      <c r="B57" s="24" t="s">
        <v>293</v>
      </c>
      <c r="C57" s="12"/>
      <c r="D57" s="12"/>
      <c r="E57" s="12"/>
      <c r="F57" s="58"/>
      <c r="G57" s="8"/>
      <c r="H57" s="86"/>
      <c r="I57" s="86"/>
      <c r="J57" s="87"/>
      <c r="S57" s="66"/>
      <c r="T57" s="66"/>
      <c r="U57" s="52"/>
    </row>
    <row r="58" spans="1:21" ht="12.75">
      <c r="A58" s="21" t="s">
        <v>135</v>
      </c>
      <c r="B58" s="24" t="s">
        <v>136</v>
      </c>
      <c r="C58" s="12"/>
      <c r="D58" s="12"/>
      <c r="E58" s="12"/>
      <c r="F58" s="58"/>
      <c r="G58" s="8"/>
      <c r="H58" s="86"/>
      <c r="I58" s="86"/>
      <c r="J58" s="87"/>
      <c r="K58" s="88" t="s">
        <v>137</v>
      </c>
      <c r="L58" s="89" t="s">
        <v>115</v>
      </c>
      <c r="M58" s="89" t="s">
        <v>138</v>
      </c>
      <c r="S58" s="66"/>
      <c r="T58" s="66"/>
      <c r="U58" s="52"/>
    </row>
    <row r="59" spans="1:21" ht="12.75">
      <c r="A59" s="21" t="s">
        <v>139</v>
      </c>
      <c r="B59" s="24" t="s">
        <v>293</v>
      </c>
      <c r="C59" s="12"/>
      <c r="D59" s="12"/>
      <c r="E59" s="12"/>
      <c r="F59" s="58"/>
      <c r="G59" s="8"/>
      <c r="H59" s="90" t="s">
        <v>17</v>
      </c>
      <c r="I59" s="86"/>
      <c r="J59" s="87"/>
      <c r="K59" s="91">
        <v>1</v>
      </c>
      <c r="L59" s="92" t="s">
        <v>15</v>
      </c>
      <c r="M59" s="93" t="s">
        <v>140</v>
      </c>
      <c r="S59" s="66"/>
      <c r="T59" s="66"/>
      <c r="U59" s="52"/>
    </row>
    <row r="60" spans="1:21" ht="12.75">
      <c r="A60" s="21" t="s">
        <v>141</v>
      </c>
      <c r="B60" s="24" t="s">
        <v>294</v>
      </c>
      <c r="C60" s="12"/>
      <c r="D60" s="12"/>
      <c r="E60" s="12"/>
      <c r="F60" s="58"/>
      <c r="G60" s="8"/>
      <c r="H60" s="94" t="s">
        <v>142</v>
      </c>
      <c r="I60" s="94" t="s">
        <v>115</v>
      </c>
      <c r="J60" s="94" t="s">
        <v>143</v>
      </c>
      <c r="K60" s="95">
        <v>2</v>
      </c>
      <c r="L60" s="92" t="s">
        <v>24</v>
      </c>
      <c r="M60" s="93" t="s">
        <v>144</v>
      </c>
      <c r="S60" s="66"/>
      <c r="T60" s="66"/>
      <c r="U60" s="52"/>
    </row>
    <row r="61" spans="1:21" ht="12.75">
      <c r="A61" s="21" t="s">
        <v>145</v>
      </c>
      <c r="B61" s="24" t="s">
        <v>146</v>
      </c>
      <c r="C61" s="12"/>
      <c r="D61" s="12"/>
      <c r="E61" s="12"/>
      <c r="F61" s="58"/>
      <c r="G61" s="8"/>
      <c r="H61" s="96" t="s">
        <v>147</v>
      </c>
      <c r="I61" s="96" t="s">
        <v>13</v>
      </c>
      <c r="J61" s="96" t="s">
        <v>148</v>
      </c>
      <c r="K61" s="95">
        <v>3</v>
      </c>
      <c r="L61" s="92" t="s">
        <v>32</v>
      </c>
      <c r="M61" s="93" t="s">
        <v>149</v>
      </c>
      <c r="S61" s="66"/>
      <c r="T61" s="66"/>
      <c r="U61" s="52"/>
    </row>
    <row r="62" spans="1:21" ht="12.75">
      <c r="A62" s="21" t="s">
        <v>150</v>
      </c>
      <c r="B62" s="24" t="s">
        <v>151</v>
      </c>
      <c r="C62" s="12"/>
      <c r="D62" s="12"/>
      <c r="E62" s="12"/>
      <c r="F62" s="58"/>
      <c r="G62" s="8"/>
      <c r="H62" s="97" t="s">
        <v>152</v>
      </c>
      <c r="I62" s="97" t="s">
        <v>22</v>
      </c>
      <c r="J62" s="97" t="s">
        <v>153</v>
      </c>
      <c r="K62" s="95">
        <v>4</v>
      </c>
      <c r="L62" s="92" t="s">
        <v>40</v>
      </c>
      <c r="M62" s="93" t="s">
        <v>154</v>
      </c>
      <c r="S62" s="66"/>
      <c r="T62" s="66"/>
      <c r="U62" s="52"/>
    </row>
    <row r="63" spans="1:21" ht="12.75">
      <c r="A63" s="21" t="s">
        <v>155</v>
      </c>
      <c r="B63" s="24" t="s">
        <v>156</v>
      </c>
      <c r="C63" s="12"/>
      <c r="D63" s="12"/>
      <c r="E63" s="12"/>
      <c r="F63" s="58"/>
      <c r="G63" s="8"/>
      <c r="H63" s="97" t="s">
        <v>157</v>
      </c>
      <c r="I63" s="97" t="s">
        <v>31</v>
      </c>
      <c r="J63" s="97" t="s">
        <v>158</v>
      </c>
      <c r="K63" s="95">
        <v>5</v>
      </c>
      <c r="L63" s="92" t="s">
        <v>46</v>
      </c>
      <c r="M63" s="93" t="s">
        <v>159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160</v>
      </c>
      <c r="B64" s="24" t="s">
        <v>161</v>
      </c>
      <c r="C64" s="12"/>
      <c r="D64" s="12"/>
      <c r="E64" s="12"/>
      <c r="F64" s="58"/>
      <c r="G64" s="98"/>
      <c r="H64" s="99" t="s">
        <v>162</v>
      </c>
      <c r="I64" s="99" t="s">
        <v>163</v>
      </c>
      <c r="J64" s="99" t="s">
        <v>164</v>
      </c>
      <c r="K64" s="100">
        <v>6</v>
      </c>
      <c r="L64" s="101" t="s">
        <v>53</v>
      </c>
      <c r="M64" s="102" t="s">
        <v>165</v>
      </c>
      <c r="N64" s="51"/>
      <c r="S64" s="66"/>
      <c r="T64" s="66"/>
      <c r="U64" s="52"/>
    </row>
    <row r="65" spans="1:21" ht="12.75">
      <c r="A65" s="26" t="s">
        <v>166</v>
      </c>
      <c r="B65" s="27" t="s">
        <v>167</v>
      </c>
      <c r="C65" s="103"/>
      <c r="D65" s="103"/>
      <c r="E65" s="28"/>
      <c r="F65" s="62"/>
      <c r="G65" s="98"/>
      <c r="H65" s="51"/>
      <c r="T65" s="66"/>
      <c r="U65" s="66"/>
    </row>
    <row r="66" spans="5:22" ht="12.75">
      <c r="E66" s="104"/>
      <c r="F66" s="23"/>
      <c r="H66" s="51"/>
      <c r="T66" s="66"/>
      <c r="U66" s="66"/>
      <c r="V66" s="51"/>
    </row>
    <row r="67" spans="3:25" s="51" customFormat="1" ht="12.75">
      <c r="C67" s="68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5" t="s">
        <v>168</v>
      </c>
      <c r="J67" s="105" t="s">
        <v>168</v>
      </c>
      <c r="K67" s="105" t="s">
        <v>168</v>
      </c>
      <c r="L67" s="105" t="s">
        <v>168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34</v>
      </c>
      <c r="B68" s="40" t="s">
        <v>110</v>
      </c>
      <c r="C68" s="106" t="s">
        <v>169</v>
      </c>
      <c r="D68" s="106" t="s">
        <v>114</v>
      </c>
      <c r="E68" s="106" t="s">
        <v>134</v>
      </c>
      <c r="F68" s="106" t="s">
        <v>135</v>
      </c>
      <c r="G68" s="106" t="s">
        <v>141</v>
      </c>
      <c r="H68" s="106" t="s">
        <v>139</v>
      </c>
      <c r="I68" s="106" t="s">
        <v>150</v>
      </c>
      <c r="J68" s="106" t="s">
        <v>155</v>
      </c>
      <c r="K68" s="106" t="s">
        <v>160</v>
      </c>
      <c r="L68" s="106" t="s">
        <v>166</v>
      </c>
      <c r="U68" s="66"/>
      <c r="V68" s="66"/>
    </row>
    <row r="69" spans="1:22" ht="14.25">
      <c r="A69" s="70">
        <f>A39</f>
        <v>6188500</v>
      </c>
      <c r="B69" s="107">
        <f>D39</f>
        <v>40387</v>
      </c>
      <c r="C69" s="108" t="s">
        <v>170</v>
      </c>
      <c r="D69" s="109" t="s">
        <v>21</v>
      </c>
      <c r="E69" s="109" t="s">
        <v>13</v>
      </c>
      <c r="F69" s="109" t="s">
        <v>14</v>
      </c>
      <c r="G69" s="110" t="s">
        <v>16</v>
      </c>
      <c r="H69" s="110" t="s">
        <v>15</v>
      </c>
      <c r="I69" s="43">
        <v>1</v>
      </c>
      <c r="J69" s="42"/>
      <c r="K69" s="42"/>
      <c r="L69" s="75"/>
      <c r="U69" s="66"/>
      <c r="V69" s="66"/>
    </row>
    <row r="70" spans="1:22" ht="14.25">
      <c r="A70" s="111"/>
      <c r="B70" s="112"/>
      <c r="C70" s="108" t="s">
        <v>171</v>
      </c>
      <c r="D70" s="110" t="s">
        <v>38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3</v>
      </c>
      <c r="J70" s="42"/>
      <c r="K70" s="42"/>
      <c r="L70" s="75"/>
      <c r="U70" s="66"/>
      <c r="V70" s="66"/>
    </row>
    <row r="71" spans="1:22" ht="14.25">
      <c r="A71" s="111"/>
      <c r="B71" s="112"/>
      <c r="C71" s="108" t="s">
        <v>172</v>
      </c>
      <c r="D71" s="110" t="s">
        <v>45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1</v>
      </c>
      <c r="J71" s="42"/>
      <c r="K71" s="42"/>
      <c r="L71" s="75"/>
      <c r="U71" s="66"/>
      <c r="V71" s="66"/>
    </row>
    <row r="72" spans="1:22" ht="14.25">
      <c r="A72" s="111"/>
      <c r="B72" s="112"/>
      <c r="C72" s="108" t="s">
        <v>173</v>
      </c>
      <c r="D72" s="110" t="s">
        <v>58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1</v>
      </c>
      <c r="J72" s="42"/>
      <c r="K72" s="42"/>
      <c r="L72" s="75"/>
      <c r="U72" s="66"/>
      <c r="V72" s="66"/>
    </row>
    <row r="73" spans="1:22" ht="14.25">
      <c r="A73" s="111"/>
      <c r="B73" s="112"/>
      <c r="C73" s="108" t="s">
        <v>174</v>
      </c>
      <c r="D73" s="110" t="s">
        <v>68</v>
      </c>
      <c r="E73" s="110" t="s">
        <v>22</v>
      </c>
      <c r="F73" s="110" t="s">
        <v>23</v>
      </c>
      <c r="G73" s="110" t="s">
        <v>25</v>
      </c>
      <c r="H73" s="110" t="s">
        <v>24</v>
      </c>
      <c r="I73" s="43">
        <v>3</v>
      </c>
      <c r="J73" s="42"/>
      <c r="K73" s="42"/>
      <c r="L73" s="75"/>
      <c r="U73" s="66"/>
      <c r="V73" s="66"/>
    </row>
    <row r="74" spans="1:22" ht="14.25">
      <c r="A74" s="111"/>
      <c r="B74" s="112"/>
      <c r="C74" s="108" t="s">
        <v>175</v>
      </c>
      <c r="D74" s="110" t="s">
        <v>76</v>
      </c>
      <c r="E74" s="110" t="s">
        <v>22</v>
      </c>
      <c r="F74" s="110" t="s">
        <v>295</v>
      </c>
      <c r="G74" s="110" t="s">
        <v>25</v>
      </c>
      <c r="H74" s="110" t="s">
        <v>24</v>
      </c>
      <c r="I74" s="43">
        <v>2</v>
      </c>
      <c r="J74" s="42"/>
      <c r="K74" s="42"/>
      <c r="L74" s="75"/>
      <c r="U74" s="66"/>
      <c r="V74" s="66"/>
    </row>
    <row r="75" spans="1:22" ht="14.25">
      <c r="A75" s="111"/>
      <c r="B75" s="112"/>
      <c r="C75" s="108" t="s">
        <v>176</v>
      </c>
      <c r="D75" s="110" t="s">
        <v>68</v>
      </c>
      <c r="E75" s="110" t="s">
        <v>22</v>
      </c>
      <c r="F75" s="110" t="s">
        <v>23</v>
      </c>
      <c r="G75" s="110" t="s">
        <v>25</v>
      </c>
      <c r="H75" s="110" t="s">
        <v>24</v>
      </c>
      <c r="I75" s="43">
        <v>1</v>
      </c>
      <c r="J75" s="42"/>
      <c r="K75" s="42"/>
      <c r="L75" s="75"/>
      <c r="U75" s="66"/>
      <c r="V75" s="66"/>
    </row>
    <row r="76" spans="1:22" ht="14.25">
      <c r="A76" s="111"/>
      <c r="B76" s="112"/>
      <c r="C76" s="108" t="s">
        <v>177</v>
      </c>
      <c r="D76" s="110" t="s">
        <v>45</v>
      </c>
      <c r="E76" s="110" t="s">
        <v>13</v>
      </c>
      <c r="F76" s="110" t="s">
        <v>295</v>
      </c>
      <c r="G76" s="110" t="s">
        <v>25</v>
      </c>
      <c r="H76" s="110" t="s">
        <v>24</v>
      </c>
      <c r="I76" s="43">
        <v>2</v>
      </c>
      <c r="J76" s="42"/>
      <c r="K76" s="42"/>
      <c r="L76" s="75"/>
      <c r="U76" s="66"/>
      <c r="V76" s="66"/>
    </row>
    <row r="77" spans="1:22" ht="14.25">
      <c r="A77" s="111"/>
      <c r="B77" s="112"/>
      <c r="C77" s="108" t="s">
        <v>178</v>
      </c>
      <c r="D77" s="110" t="s">
        <v>45</v>
      </c>
      <c r="E77" s="110" t="s">
        <v>22</v>
      </c>
      <c r="F77" s="110" t="s">
        <v>23</v>
      </c>
      <c r="G77" s="110" t="s">
        <v>33</v>
      </c>
      <c r="H77" s="110" t="s">
        <v>40</v>
      </c>
      <c r="I77" s="43"/>
      <c r="J77" s="42"/>
      <c r="K77" s="42"/>
      <c r="L77" s="75"/>
      <c r="U77" s="66"/>
      <c r="V77" s="66"/>
    </row>
    <row r="78" spans="1:22" ht="14.25">
      <c r="A78" s="111"/>
      <c r="B78" s="112"/>
      <c r="C78" s="108" t="s">
        <v>179</v>
      </c>
      <c r="D78" s="110" t="s">
        <v>68</v>
      </c>
      <c r="E78" s="110" t="s">
        <v>22</v>
      </c>
      <c r="F78" s="110" t="s">
        <v>23</v>
      </c>
      <c r="G78" s="110" t="s">
        <v>33</v>
      </c>
      <c r="H78" s="110" t="s">
        <v>40</v>
      </c>
      <c r="I78" s="43"/>
      <c r="J78" s="42"/>
      <c r="K78" s="42"/>
      <c r="L78" s="75"/>
      <c r="U78" s="66"/>
      <c r="V78" s="66"/>
    </row>
    <row r="79" spans="1:22" ht="14.25">
      <c r="A79" s="111"/>
      <c r="B79" s="112"/>
      <c r="C79" s="108" t="s">
        <v>180</v>
      </c>
      <c r="D79" s="110" t="s">
        <v>58</v>
      </c>
      <c r="E79" s="110" t="s">
        <v>22</v>
      </c>
      <c r="F79" s="110" t="s">
        <v>23</v>
      </c>
      <c r="G79" s="110" t="s">
        <v>33</v>
      </c>
      <c r="H79" s="110" t="s">
        <v>40</v>
      </c>
      <c r="I79" s="43"/>
      <c r="J79" s="42"/>
      <c r="K79" s="42"/>
      <c r="L79" s="75"/>
      <c r="U79" s="66"/>
      <c r="V79" s="66"/>
    </row>
    <row r="80" spans="1:22" ht="14.25">
      <c r="A80" s="111"/>
      <c r="B80" s="112"/>
      <c r="C80" s="108" t="s">
        <v>181</v>
      </c>
      <c r="D80" s="110" t="s">
        <v>45</v>
      </c>
      <c r="E80" s="110" t="s">
        <v>22</v>
      </c>
      <c r="F80" s="110" t="s">
        <v>23</v>
      </c>
      <c r="G80" s="110" t="s">
        <v>33</v>
      </c>
      <c r="H80" s="110" t="s">
        <v>40</v>
      </c>
      <c r="I80" s="43"/>
      <c r="J80" s="42"/>
      <c r="K80" s="42"/>
      <c r="L80" s="75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23" t="s">
        <v>182</v>
      </c>
      <c r="B82" s="124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183</v>
      </c>
      <c r="B85" s="17" t="s">
        <v>184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185</v>
      </c>
      <c r="B86" s="11" t="s">
        <v>186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141</v>
      </c>
      <c r="B87" s="27" t="s">
        <v>187</v>
      </c>
      <c r="C87" s="103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5" t="s">
        <v>168</v>
      </c>
      <c r="D89" s="38" t="s">
        <v>94</v>
      </c>
      <c r="E89" s="136" t="s">
        <v>188</v>
      </c>
      <c r="F89" s="136"/>
      <c r="G89" s="136"/>
      <c r="H89" s="137" t="s">
        <v>189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66"/>
      <c r="U89" s="66"/>
    </row>
    <row r="90" spans="1:21" ht="12.75">
      <c r="A90" s="40" t="s">
        <v>34</v>
      </c>
      <c r="B90" s="40" t="s">
        <v>110</v>
      </c>
      <c r="C90" s="40" t="s">
        <v>183</v>
      </c>
      <c r="D90" s="119" t="s">
        <v>185</v>
      </c>
      <c r="E90" s="40" t="s">
        <v>16</v>
      </c>
      <c r="F90" s="40" t="s">
        <v>25</v>
      </c>
      <c r="G90" s="40" t="s">
        <v>33</v>
      </c>
      <c r="H90" s="120" t="s">
        <v>190</v>
      </c>
      <c r="I90" s="40" t="s">
        <v>191</v>
      </c>
      <c r="J90" s="40" t="s">
        <v>192</v>
      </c>
      <c r="K90" s="40" t="s">
        <v>193</v>
      </c>
      <c r="L90" s="40" t="s">
        <v>194</v>
      </c>
      <c r="M90" s="40" t="s">
        <v>195</v>
      </c>
      <c r="N90" s="40" t="s">
        <v>196</v>
      </c>
      <c r="O90" s="40" t="s">
        <v>197</v>
      </c>
      <c r="P90" s="40" t="s">
        <v>198</v>
      </c>
      <c r="Q90" s="40" t="s">
        <v>199</v>
      </c>
      <c r="R90" s="40" t="s">
        <v>200</v>
      </c>
      <c r="S90" s="40" t="s">
        <v>201</v>
      </c>
      <c r="T90" s="66"/>
      <c r="U90" s="66"/>
    </row>
    <row r="91" spans="1:21" ht="14.25">
      <c r="A91" s="70">
        <f>A69</f>
        <v>6188500</v>
      </c>
      <c r="B91" s="107">
        <f>B69</f>
        <v>40387</v>
      </c>
      <c r="C91" s="42" t="s">
        <v>202</v>
      </c>
      <c r="D91" s="43" t="s">
        <v>203</v>
      </c>
      <c r="E91" s="43">
        <v>0</v>
      </c>
      <c r="F91" s="43">
        <v>18</v>
      </c>
      <c r="G91" s="43">
        <v>0</v>
      </c>
      <c r="H91" s="43"/>
      <c r="I91" s="43"/>
      <c r="J91" s="43"/>
      <c r="K91" s="43"/>
      <c r="L91" s="43"/>
      <c r="M91" s="43">
        <v>2</v>
      </c>
      <c r="N91" s="43"/>
      <c r="O91" s="43">
        <v>16</v>
      </c>
      <c r="P91" s="43"/>
      <c r="Q91" s="43"/>
      <c r="R91" s="43"/>
      <c r="S91" s="43"/>
      <c r="T91" s="66"/>
      <c r="U91" s="66"/>
    </row>
    <row r="92" spans="1:21" ht="14.25">
      <c r="A92" s="111">
        <f aca="true" t="shared" si="0" ref="A92:B111">+A$91</f>
        <v>6188500</v>
      </c>
      <c r="B92" s="112">
        <f t="shared" si="0"/>
        <v>40387</v>
      </c>
      <c r="C92" s="42" t="s">
        <v>204</v>
      </c>
      <c r="D92" s="43" t="s">
        <v>205</v>
      </c>
      <c r="E92" s="43">
        <v>1</v>
      </c>
      <c r="F92" s="43">
        <v>0</v>
      </c>
      <c r="G92" s="43">
        <v>0</v>
      </c>
      <c r="H92" s="43"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f t="shared" si="0"/>
        <v>6188500</v>
      </c>
      <c r="B93" s="112">
        <f t="shared" si="0"/>
        <v>40387</v>
      </c>
      <c r="C93" s="42" t="s">
        <v>206</v>
      </c>
      <c r="D93" s="43" t="s">
        <v>207</v>
      </c>
      <c r="E93" s="43">
        <v>0</v>
      </c>
      <c r="F93" s="43">
        <v>1</v>
      </c>
      <c r="G93" s="43">
        <v>0</v>
      </c>
      <c r="H93" s="43"/>
      <c r="I93" s="43"/>
      <c r="J93" s="43"/>
      <c r="K93" s="43"/>
      <c r="L93" s="43"/>
      <c r="M93" s="43"/>
      <c r="N93" s="43"/>
      <c r="O93" s="43">
        <v>1</v>
      </c>
      <c r="P93" s="43"/>
      <c r="Q93" s="43"/>
      <c r="R93" s="43"/>
      <c r="S93" s="43"/>
      <c r="T93" s="66"/>
      <c r="U93" s="66"/>
    </row>
    <row r="94" spans="1:21" ht="14.25">
      <c r="A94" s="111">
        <f t="shared" si="0"/>
        <v>6188500</v>
      </c>
      <c r="B94" s="112">
        <f t="shared" si="0"/>
        <v>40387</v>
      </c>
      <c r="C94" s="42" t="s">
        <v>208</v>
      </c>
      <c r="D94" s="43" t="s">
        <v>209</v>
      </c>
      <c r="E94" s="43">
        <v>0</v>
      </c>
      <c r="F94" s="43">
        <v>0</v>
      </c>
      <c r="G94" s="43">
        <v>6</v>
      </c>
      <c r="H94" s="43"/>
      <c r="I94" s="43"/>
      <c r="J94" s="43"/>
      <c r="K94" s="43"/>
      <c r="L94" s="43"/>
      <c r="M94" s="43"/>
      <c r="N94" s="43"/>
      <c r="O94" s="43"/>
      <c r="P94" s="43">
        <v>2</v>
      </c>
      <c r="Q94" s="43">
        <v>2</v>
      </c>
      <c r="R94" s="43">
        <v>1</v>
      </c>
      <c r="S94" s="43">
        <v>1</v>
      </c>
      <c r="T94" s="66"/>
      <c r="U94" s="66"/>
    </row>
    <row r="95" spans="1:21" ht="14.25">
      <c r="A95" s="111">
        <f t="shared" si="0"/>
        <v>6188500</v>
      </c>
      <c r="B95" s="112">
        <f t="shared" si="0"/>
        <v>40387</v>
      </c>
      <c r="C95" s="42" t="s">
        <v>210</v>
      </c>
      <c r="D95" s="43" t="s">
        <v>211</v>
      </c>
      <c r="E95" s="43">
        <v>1</v>
      </c>
      <c r="F95" s="43">
        <v>0</v>
      </c>
      <c r="G95" s="43">
        <v>0</v>
      </c>
      <c r="H95" s="43"/>
      <c r="I95" s="43">
        <v>1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f t="shared" si="0"/>
        <v>6188500</v>
      </c>
      <c r="B96" s="112">
        <f t="shared" si="0"/>
        <v>40387</v>
      </c>
      <c r="C96" s="42" t="s">
        <v>212</v>
      </c>
      <c r="D96" s="43" t="s">
        <v>213</v>
      </c>
      <c r="E96" s="43">
        <v>2</v>
      </c>
      <c r="F96" s="43">
        <v>0</v>
      </c>
      <c r="G96" s="43">
        <v>0</v>
      </c>
      <c r="H96" s="43">
        <v>2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1">
        <f t="shared" si="0"/>
        <v>6188500</v>
      </c>
      <c r="B97" s="112">
        <f t="shared" si="0"/>
        <v>40387</v>
      </c>
      <c r="C97" s="42" t="s">
        <v>214</v>
      </c>
      <c r="D97" s="43" t="s">
        <v>215</v>
      </c>
      <c r="E97" s="43">
        <v>2</v>
      </c>
      <c r="F97" s="43">
        <v>0</v>
      </c>
      <c r="G97" s="43">
        <v>0</v>
      </c>
      <c r="H97" s="43">
        <v>1</v>
      </c>
      <c r="I97" s="43"/>
      <c r="J97" s="43"/>
      <c r="K97" s="43">
        <v>1</v>
      </c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1">
        <f t="shared" si="0"/>
        <v>6188500</v>
      </c>
      <c r="B98" s="112">
        <f t="shared" si="0"/>
        <v>40387</v>
      </c>
      <c r="C98" s="42" t="s">
        <v>216</v>
      </c>
      <c r="D98" s="43" t="s">
        <v>217</v>
      </c>
      <c r="E98" s="43">
        <v>0</v>
      </c>
      <c r="F98" s="43">
        <v>12</v>
      </c>
      <c r="G98" s="43">
        <v>119</v>
      </c>
      <c r="H98" s="43"/>
      <c r="I98" s="43"/>
      <c r="J98" s="43"/>
      <c r="K98" s="43"/>
      <c r="L98" s="43">
        <v>6</v>
      </c>
      <c r="M98" s="43"/>
      <c r="N98" s="43">
        <v>2</v>
      </c>
      <c r="O98" s="43">
        <v>4</v>
      </c>
      <c r="P98" s="43">
        <v>13</v>
      </c>
      <c r="Q98" s="43">
        <v>79</v>
      </c>
      <c r="R98" s="43">
        <v>21</v>
      </c>
      <c r="S98" s="43">
        <v>6</v>
      </c>
      <c r="T98" s="66"/>
      <c r="U98" s="66"/>
    </row>
    <row r="99" spans="1:21" ht="14.25">
      <c r="A99" s="111">
        <f t="shared" si="0"/>
        <v>6188500</v>
      </c>
      <c r="B99" s="112">
        <f t="shared" si="0"/>
        <v>40387</v>
      </c>
      <c r="C99" s="42" t="s">
        <v>218</v>
      </c>
      <c r="D99" s="43" t="s">
        <v>219</v>
      </c>
      <c r="E99" s="43">
        <v>0</v>
      </c>
      <c r="F99" s="43">
        <v>0</v>
      </c>
      <c r="G99" s="43">
        <v>1</v>
      </c>
      <c r="H99" s="43"/>
      <c r="I99" s="43"/>
      <c r="J99" s="43"/>
      <c r="K99" s="43"/>
      <c r="L99" s="43"/>
      <c r="M99" s="43"/>
      <c r="N99" s="43"/>
      <c r="O99" s="43"/>
      <c r="P99" s="43"/>
      <c r="Q99" s="43">
        <v>1</v>
      </c>
      <c r="R99" s="43"/>
      <c r="S99" s="43"/>
      <c r="T99" s="66"/>
      <c r="U99" s="66"/>
    </row>
    <row r="100" spans="1:21" ht="14.25">
      <c r="A100" s="111">
        <f t="shared" si="0"/>
        <v>6188500</v>
      </c>
      <c r="B100" s="112">
        <f t="shared" si="0"/>
        <v>40387</v>
      </c>
      <c r="C100" s="42" t="s">
        <v>220</v>
      </c>
      <c r="D100" s="43" t="s">
        <v>221</v>
      </c>
      <c r="E100" s="43">
        <v>0</v>
      </c>
      <c r="F100" s="43">
        <v>0</v>
      </c>
      <c r="G100" s="43">
        <v>9</v>
      </c>
      <c r="H100" s="43"/>
      <c r="I100" s="43"/>
      <c r="J100" s="43"/>
      <c r="K100" s="43"/>
      <c r="L100" s="43"/>
      <c r="M100" s="43"/>
      <c r="N100" s="43"/>
      <c r="O100" s="43"/>
      <c r="P100" s="43">
        <v>2</v>
      </c>
      <c r="Q100" s="43">
        <v>5</v>
      </c>
      <c r="R100" s="43"/>
      <c r="S100" s="43">
        <v>2</v>
      </c>
      <c r="T100" s="66"/>
      <c r="U100" s="66"/>
    </row>
    <row r="101" spans="1:21" ht="14.25">
      <c r="A101" s="111">
        <f t="shared" si="0"/>
        <v>6188500</v>
      </c>
      <c r="B101" s="112">
        <f t="shared" si="0"/>
        <v>40387</v>
      </c>
      <c r="C101" s="42" t="s">
        <v>222</v>
      </c>
      <c r="D101" s="43" t="s">
        <v>223</v>
      </c>
      <c r="E101" s="43">
        <v>6</v>
      </c>
      <c r="F101" s="43">
        <v>0</v>
      </c>
      <c r="G101" s="43">
        <v>0</v>
      </c>
      <c r="H101" s="43"/>
      <c r="I101" s="43"/>
      <c r="J101" s="43">
        <v>3</v>
      </c>
      <c r="K101" s="43">
        <v>3</v>
      </c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f t="shared" si="0"/>
        <v>6188500</v>
      </c>
      <c r="B102" s="112">
        <f t="shared" si="0"/>
        <v>40387</v>
      </c>
      <c r="C102" s="42" t="s">
        <v>224</v>
      </c>
      <c r="D102" s="43" t="s">
        <v>225</v>
      </c>
      <c r="E102" s="43">
        <v>0</v>
      </c>
      <c r="F102" s="43">
        <v>0</v>
      </c>
      <c r="G102" s="43">
        <v>1</v>
      </c>
      <c r="H102" s="43"/>
      <c r="I102" s="43"/>
      <c r="J102" s="43"/>
      <c r="K102" s="43"/>
      <c r="L102" s="43"/>
      <c r="M102" s="43"/>
      <c r="N102" s="43"/>
      <c r="O102" s="43"/>
      <c r="P102" s="43">
        <v>1</v>
      </c>
      <c r="Q102" s="43"/>
      <c r="R102" s="43"/>
      <c r="S102" s="43"/>
      <c r="T102" s="66"/>
      <c r="U102" s="66"/>
    </row>
    <row r="103" spans="1:21" ht="14.25">
      <c r="A103" s="111">
        <f t="shared" si="0"/>
        <v>6188500</v>
      </c>
      <c r="B103" s="112">
        <f t="shared" si="0"/>
        <v>40387</v>
      </c>
      <c r="C103" s="42" t="s">
        <v>226</v>
      </c>
      <c r="D103" s="43" t="s">
        <v>227</v>
      </c>
      <c r="E103" s="43">
        <v>1</v>
      </c>
      <c r="F103" s="43">
        <v>2</v>
      </c>
      <c r="G103" s="43">
        <v>87</v>
      </c>
      <c r="H103" s="43"/>
      <c r="I103" s="43"/>
      <c r="J103" s="43"/>
      <c r="K103" s="43">
        <v>1</v>
      </c>
      <c r="L103" s="43">
        <v>2</v>
      </c>
      <c r="M103" s="43"/>
      <c r="N103" s="43"/>
      <c r="O103" s="43"/>
      <c r="P103" s="43">
        <v>15</v>
      </c>
      <c r="Q103" s="43">
        <v>30</v>
      </c>
      <c r="R103" s="43">
        <v>24</v>
      </c>
      <c r="S103" s="43">
        <v>18</v>
      </c>
      <c r="T103" s="66"/>
      <c r="U103" s="66"/>
    </row>
    <row r="104" spans="1:21" ht="14.25">
      <c r="A104" s="111">
        <f t="shared" si="0"/>
        <v>6188500</v>
      </c>
      <c r="B104" s="112">
        <f t="shared" si="0"/>
        <v>40387</v>
      </c>
      <c r="C104" s="42" t="s">
        <v>228</v>
      </c>
      <c r="D104" s="43" t="s">
        <v>229</v>
      </c>
      <c r="E104" s="43">
        <v>0</v>
      </c>
      <c r="F104" s="43">
        <v>0</v>
      </c>
      <c r="G104" s="43">
        <v>1</v>
      </c>
      <c r="H104" s="43"/>
      <c r="I104" s="43"/>
      <c r="J104" s="43"/>
      <c r="K104" s="43"/>
      <c r="L104" s="43"/>
      <c r="M104" s="43"/>
      <c r="N104" s="43"/>
      <c r="O104" s="43"/>
      <c r="P104" s="43">
        <v>1</v>
      </c>
      <c r="Q104" s="43"/>
      <c r="R104" s="43"/>
      <c r="S104" s="43"/>
      <c r="T104" s="66"/>
      <c r="U104" s="66"/>
    </row>
    <row r="105" spans="1:21" ht="14.25">
      <c r="A105" s="111">
        <f t="shared" si="0"/>
        <v>6188500</v>
      </c>
      <c r="B105" s="112">
        <f t="shared" si="0"/>
        <v>40387</v>
      </c>
      <c r="C105" s="42" t="s">
        <v>230</v>
      </c>
      <c r="D105" s="43" t="s">
        <v>231</v>
      </c>
      <c r="E105" s="43">
        <v>5</v>
      </c>
      <c r="F105" s="43">
        <v>10</v>
      </c>
      <c r="G105" s="43">
        <v>23</v>
      </c>
      <c r="H105" s="43"/>
      <c r="I105" s="43"/>
      <c r="J105" s="43">
        <v>4</v>
      </c>
      <c r="K105" s="43">
        <v>1</v>
      </c>
      <c r="L105" s="43">
        <v>8</v>
      </c>
      <c r="M105" s="43">
        <v>1</v>
      </c>
      <c r="N105" s="43"/>
      <c r="O105" s="43">
        <v>1</v>
      </c>
      <c r="P105" s="43">
        <v>2</v>
      </c>
      <c r="Q105" s="43">
        <v>7</v>
      </c>
      <c r="R105" s="43">
        <v>8</v>
      </c>
      <c r="S105" s="43">
        <v>6</v>
      </c>
      <c r="T105" s="66"/>
      <c r="U105" s="66"/>
    </row>
    <row r="106" spans="1:21" ht="14.25">
      <c r="A106" s="111">
        <f t="shared" si="0"/>
        <v>6188500</v>
      </c>
      <c r="B106" s="112">
        <f t="shared" si="0"/>
        <v>40387</v>
      </c>
      <c r="C106" s="42" t="s">
        <v>232</v>
      </c>
      <c r="D106" s="43" t="s">
        <v>233</v>
      </c>
      <c r="E106" s="43">
        <v>557</v>
      </c>
      <c r="F106" s="43">
        <v>127</v>
      </c>
      <c r="G106" s="43">
        <v>22</v>
      </c>
      <c r="H106" s="43">
        <v>548</v>
      </c>
      <c r="I106" s="43">
        <v>2</v>
      </c>
      <c r="J106" s="43">
        <v>3</v>
      </c>
      <c r="K106" s="43">
        <v>4</v>
      </c>
      <c r="L106" s="43">
        <v>4</v>
      </c>
      <c r="M106" s="43">
        <v>42</v>
      </c>
      <c r="N106" s="43">
        <v>9</v>
      </c>
      <c r="O106" s="43">
        <v>72</v>
      </c>
      <c r="P106" s="43">
        <v>7</v>
      </c>
      <c r="Q106" s="43">
        <v>6</v>
      </c>
      <c r="R106" s="43">
        <v>6</v>
      </c>
      <c r="S106" s="43">
        <v>3</v>
      </c>
      <c r="T106" s="66"/>
      <c r="U106" s="66"/>
    </row>
    <row r="107" spans="1:21" ht="14.25">
      <c r="A107" s="111">
        <f t="shared" si="0"/>
        <v>6188500</v>
      </c>
      <c r="B107" s="112">
        <f t="shared" si="0"/>
        <v>40387</v>
      </c>
      <c r="C107" s="42" t="s">
        <v>234</v>
      </c>
      <c r="D107" s="43" t="s">
        <v>235</v>
      </c>
      <c r="E107" s="43">
        <v>93</v>
      </c>
      <c r="F107" s="43">
        <v>58</v>
      </c>
      <c r="G107" s="43">
        <v>0</v>
      </c>
      <c r="H107" s="43">
        <v>79</v>
      </c>
      <c r="I107" s="43">
        <v>10</v>
      </c>
      <c r="J107" s="43">
        <v>3</v>
      </c>
      <c r="K107" s="43">
        <v>1</v>
      </c>
      <c r="L107" s="43">
        <v>3</v>
      </c>
      <c r="M107" s="43">
        <v>35</v>
      </c>
      <c r="N107" s="43"/>
      <c r="O107" s="43">
        <v>20</v>
      </c>
      <c r="P107" s="43"/>
      <c r="Q107" s="43"/>
      <c r="R107" s="43"/>
      <c r="S107" s="43"/>
      <c r="T107" s="66"/>
      <c r="U107" s="66"/>
    </row>
    <row r="108" spans="1:21" ht="14.25">
      <c r="A108" s="111">
        <f t="shared" si="0"/>
        <v>6188500</v>
      </c>
      <c r="B108" s="112">
        <f t="shared" si="0"/>
        <v>40387</v>
      </c>
      <c r="C108" s="42" t="s">
        <v>236</v>
      </c>
      <c r="D108" s="43" t="s">
        <v>237</v>
      </c>
      <c r="E108" s="43">
        <v>0</v>
      </c>
      <c r="F108" s="43">
        <v>1</v>
      </c>
      <c r="G108" s="43">
        <v>0</v>
      </c>
      <c r="H108" s="43"/>
      <c r="I108" s="43"/>
      <c r="J108" s="43"/>
      <c r="K108" s="43"/>
      <c r="L108" s="43"/>
      <c r="M108" s="43"/>
      <c r="N108" s="43"/>
      <c r="O108" s="43">
        <v>1</v>
      </c>
      <c r="P108" s="43"/>
      <c r="Q108" s="43"/>
      <c r="R108" s="43"/>
      <c r="S108" s="43"/>
      <c r="T108" s="66"/>
      <c r="U108" s="66"/>
    </row>
    <row r="109" spans="1:21" ht="14.25">
      <c r="A109" s="111">
        <f t="shared" si="0"/>
        <v>6188500</v>
      </c>
      <c r="B109" s="112">
        <f t="shared" si="0"/>
        <v>40387</v>
      </c>
      <c r="C109" s="42" t="s">
        <v>238</v>
      </c>
      <c r="D109" s="43" t="s">
        <v>239</v>
      </c>
      <c r="E109" s="43">
        <v>1</v>
      </c>
      <c r="F109" s="43">
        <v>3</v>
      </c>
      <c r="G109" s="43">
        <v>0</v>
      </c>
      <c r="H109" s="43"/>
      <c r="I109" s="43"/>
      <c r="J109" s="43">
        <v>1</v>
      </c>
      <c r="K109" s="43"/>
      <c r="L109" s="43"/>
      <c r="M109" s="43"/>
      <c r="N109" s="43"/>
      <c r="O109" s="43">
        <v>3</v>
      </c>
      <c r="P109" s="43"/>
      <c r="Q109" s="43"/>
      <c r="R109" s="43"/>
      <c r="S109" s="43"/>
      <c r="T109" s="66"/>
      <c r="U109" s="66"/>
    </row>
    <row r="110" spans="1:21" ht="14.25">
      <c r="A110" s="111">
        <f t="shared" si="0"/>
        <v>6188500</v>
      </c>
      <c r="B110" s="112">
        <f t="shared" si="0"/>
        <v>40387</v>
      </c>
      <c r="C110" s="42" t="s">
        <v>240</v>
      </c>
      <c r="D110" s="43">
        <v>2947</v>
      </c>
      <c r="E110" s="43">
        <v>1</v>
      </c>
      <c r="F110" s="43">
        <v>1</v>
      </c>
      <c r="G110" s="43">
        <v>0</v>
      </c>
      <c r="H110" s="43"/>
      <c r="I110" s="43">
        <v>1</v>
      </c>
      <c r="J110" s="43"/>
      <c r="K110" s="43"/>
      <c r="L110" s="43"/>
      <c r="M110" s="43">
        <v>1</v>
      </c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1">
        <f t="shared" si="0"/>
        <v>6188500</v>
      </c>
      <c r="B111" s="112">
        <f t="shared" si="0"/>
        <v>40387</v>
      </c>
      <c r="C111" s="42" t="s">
        <v>241</v>
      </c>
      <c r="D111" s="43" t="s">
        <v>242</v>
      </c>
      <c r="E111" s="43">
        <v>2</v>
      </c>
      <c r="F111" s="43">
        <v>19</v>
      </c>
      <c r="G111" s="43">
        <v>8</v>
      </c>
      <c r="H111" s="43"/>
      <c r="I111" s="43">
        <v>2</v>
      </c>
      <c r="J111" s="43"/>
      <c r="K111" s="43"/>
      <c r="L111" s="43">
        <v>5</v>
      </c>
      <c r="M111" s="43">
        <v>1</v>
      </c>
      <c r="N111" s="43"/>
      <c r="O111" s="43">
        <v>13</v>
      </c>
      <c r="P111" s="43">
        <v>4</v>
      </c>
      <c r="Q111" s="43">
        <v>1</v>
      </c>
      <c r="R111" s="43">
        <v>2</v>
      </c>
      <c r="S111" s="43">
        <v>1</v>
      </c>
      <c r="T111" s="66"/>
      <c r="U111" s="66"/>
    </row>
    <row r="112" spans="1:21" ht="14.25">
      <c r="A112" s="111">
        <f aca="true" t="shared" si="1" ref="A112:B131">+A$91</f>
        <v>6188500</v>
      </c>
      <c r="B112" s="112">
        <f t="shared" si="1"/>
        <v>40387</v>
      </c>
      <c r="C112" s="42" t="s">
        <v>243</v>
      </c>
      <c r="D112" s="43" t="s">
        <v>244</v>
      </c>
      <c r="E112" s="43">
        <v>22</v>
      </c>
      <c r="F112" s="43">
        <v>0</v>
      </c>
      <c r="G112" s="43">
        <v>0</v>
      </c>
      <c r="H112" s="43"/>
      <c r="I112" s="43">
        <v>5</v>
      </c>
      <c r="J112" s="43">
        <v>17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1">
        <f t="shared" si="1"/>
        <v>6188500</v>
      </c>
      <c r="B113" s="112">
        <f t="shared" si="1"/>
        <v>40387</v>
      </c>
      <c r="C113" s="42" t="s">
        <v>245</v>
      </c>
      <c r="D113" s="43" t="s">
        <v>246</v>
      </c>
      <c r="E113" s="43">
        <v>0</v>
      </c>
      <c r="F113" s="43">
        <v>3</v>
      </c>
      <c r="G113" s="43">
        <v>0</v>
      </c>
      <c r="H113" s="43"/>
      <c r="I113" s="43"/>
      <c r="J113" s="43"/>
      <c r="K113" s="43"/>
      <c r="L113" s="43">
        <v>1</v>
      </c>
      <c r="M113" s="43">
        <v>1</v>
      </c>
      <c r="N113" s="43"/>
      <c r="O113" s="43">
        <v>1</v>
      </c>
      <c r="P113" s="43"/>
      <c r="Q113" s="43"/>
      <c r="R113" s="43"/>
      <c r="S113" s="43"/>
      <c r="T113" s="66"/>
      <c r="U113" s="66"/>
    </row>
    <row r="114" spans="1:21" ht="14.25">
      <c r="A114" s="111">
        <f t="shared" si="1"/>
        <v>6188500</v>
      </c>
      <c r="B114" s="112">
        <f t="shared" si="1"/>
        <v>40387</v>
      </c>
      <c r="C114" s="42" t="s">
        <v>247</v>
      </c>
      <c r="D114" s="43" t="s">
        <v>248</v>
      </c>
      <c r="E114" s="43">
        <v>0</v>
      </c>
      <c r="F114" s="43">
        <v>1</v>
      </c>
      <c r="G114" s="43">
        <v>0</v>
      </c>
      <c r="H114" s="43"/>
      <c r="I114" s="43"/>
      <c r="J114" s="43"/>
      <c r="K114" s="43"/>
      <c r="L114" s="43"/>
      <c r="M114" s="43"/>
      <c r="N114" s="43">
        <v>1</v>
      </c>
      <c r="O114" s="43"/>
      <c r="P114" s="43"/>
      <c r="Q114" s="43"/>
      <c r="R114" s="43"/>
      <c r="S114" s="43"/>
      <c r="T114" s="66"/>
      <c r="U114" s="66"/>
    </row>
    <row r="115" spans="1:21" ht="14.25">
      <c r="A115" s="111">
        <f t="shared" si="1"/>
        <v>6188500</v>
      </c>
      <c r="B115" s="112">
        <f t="shared" si="1"/>
        <v>40387</v>
      </c>
      <c r="C115" s="42" t="s">
        <v>249</v>
      </c>
      <c r="D115" s="43" t="s">
        <v>250</v>
      </c>
      <c r="E115" s="43">
        <v>8</v>
      </c>
      <c r="F115" s="43">
        <v>1</v>
      </c>
      <c r="G115" s="43">
        <v>0</v>
      </c>
      <c r="H115" s="43"/>
      <c r="I115" s="43">
        <v>3</v>
      </c>
      <c r="J115" s="43">
        <v>5</v>
      </c>
      <c r="K115" s="43"/>
      <c r="L115" s="43"/>
      <c r="M115" s="43"/>
      <c r="N115" s="43"/>
      <c r="O115" s="43">
        <v>1</v>
      </c>
      <c r="P115" s="43"/>
      <c r="Q115" s="43"/>
      <c r="R115" s="43"/>
      <c r="S115" s="43"/>
      <c r="T115" s="66"/>
      <c r="U115" s="66"/>
    </row>
    <row r="116" spans="1:21" ht="14.25">
      <c r="A116" s="111">
        <f t="shared" si="1"/>
        <v>6188500</v>
      </c>
      <c r="B116" s="112">
        <f t="shared" si="1"/>
        <v>40387</v>
      </c>
      <c r="C116" s="42" t="s">
        <v>251</v>
      </c>
      <c r="D116" s="43">
        <v>887</v>
      </c>
      <c r="E116" s="43">
        <v>0</v>
      </c>
      <c r="F116" s="43">
        <v>2</v>
      </c>
      <c r="G116" s="43">
        <v>19</v>
      </c>
      <c r="H116" s="43"/>
      <c r="I116" s="43"/>
      <c r="J116" s="43"/>
      <c r="K116" s="43"/>
      <c r="L116" s="43">
        <v>1</v>
      </c>
      <c r="M116" s="43"/>
      <c r="N116" s="43">
        <v>1</v>
      </c>
      <c r="O116" s="43"/>
      <c r="P116" s="43">
        <v>4</v>
      </c>
      <c r="Q116" s="43">
        <v>4</v>
      </c>
      <c r="R116" s="43">
        <v>9</v>
      </c>
      <c r="S116" s="43">
        <v>2</v>
      </c>
      <c r="T116" s="66"/>
      <c r="U116" s="66"/>
    </row>
    <row r="117" spans="1:21" ht="14.25">
      <c r="A117" s="111">
        <f t="shared" si="1"/>
        <v>6188500</v>
      </c>
      <c r="B117" s="112">
        <f t="shared" si="1"/>
        <v>40387</v>
      </c>
      <c r="C117" s="42" t="s">
        <v>252</v>
      </c>
      <c r="D117" s="43" t="s">
        <v>253</v>
      </c>
      <c r="E117" s="43">
        <v>0</v>
      </c>
      <c r="F117" s="43">
        <v>2</v>
      </c>
      <c r="G117" s="43">
        <v>3</v>
      </c>
      <c r="H117" s="43"/>
      <c r="I117" s="43"/>
      <c r="J117" s="43"/>
      <c r="K117" s="43"/>
      <c r="L117" s="43"/>
      <c r="M117" s="43">
        <v>1</v>
      </c>
      <c r="N117" s="43"/>
      <c r="O117" s="43">
        <v>1</v>
      </c>
      <c r="P117" s="43">
        <v>2</v>
      </c>
      <c r="Q117" s="43"/>
      <c r="R117" s="43"/>
      <c r="S117" s="43">
        <v>1</v>
      </c>
      <c r="T117" s="66"/>
      <c r="U117" s="66"/>
    </row>
    <row r="118" spans="1:21" ht="14.25">
      <c r="A118" s="111">
        <f t="shared" si="1"/>
        <v>6188500</v>
      </c>
      <c r="B118" s="112">
        <f t="shared" si="1"/>
        <v>40387</v>
      </c>
      <c r="C118" s="42" t="s">
        <v>254</v>
      </c>
      <c r="D118" s="43" t="s">
        <v>255</v>
      </c>
      <c r="E118" s="43">
        <v>0</v>
      </c>
      <c r="F118" s="43">
        <v>34</v>
      </c>
      <c r="G118" s="43">
        <v>125</v>
      </c>
      <c r="H118" s="43"/>
      <c r="I118" s="43"/>
      <c r="J118" s="43"/>
      <c r="K118" s="43"/>
      <c r="L118" s="43">
        <v>32</v>
      </c>
      <c r="M118" s="43"/>
      <c r="N118" s="43">
        <v>1</v>
      </c>
      <c r="O118" s="43">
        <v>1</v>
      </c>
      <c r="P118" s="43">
        <v>15</v>
      </c>
      <c r="Q118" s="43">
        <v>21</v>
      </c>
      <c r="R118" s="43">
        <v>33</v>
      </c>
      <c r="S118" s="43">
        <v>56</v>
      </c>
      <c r="T118" s="66"/>
      <c r="U118" s="66"/>
    </row>
    <row r="119" spans="1:21" ht="14.25">
      <c r="A119" s="111">
        <f t="shared" si="1"/>
        <v>6188500</v>
      </c>
      <c r="B119" s="112">
        <f t="shared" si="1"/>
        <v>40387</v>
      </c>
      <c r="C119" s="42" t="s">
        <v>256</v>
      </c>
      <c r="D119" s="43" t="s">
        <v>257</v>
      </c>
      <c r="E119" s="43">
        <v>0</v>
      </c>
      <c r="F119" s="43">
        <v>1</v>
      </c>
      <c r="G119" s="43">
        <v>0</v>
      </c>
      <c r="H119" s="43"/>
      <c r="I119" s="43"/>
      <c r="J119" s="43"/>
      <c r="K119" s="43"/>
      <c r="L119" s="43">
        <v>1</v>
      </c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f t="shared" si="1"/>
        <v>6188500</v>
      </c>
      <c r="B120" s="112">
        <f t="shared" si="1"/>
        <v>40387</v>
      </c>
      <c r="C120" s="42" t="s">
        <v>258</v>
      </c>
      <c r="D120" s="43" t="s">
        <v>259</v>
      </c>
      <c r="E120" s="43">
        <v>0</v>
      </c>
      <c r="F120" s="43">
        <v>0</v>
      </c>
      <c r="G120" s="43">
        <v>1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1</v>
      </c>
      <c r="S120" s="43"/>
      <c r="T120" s="66"/>
      <c r="U120" s="66"/>
    </row>
    <row r="121" spans="1:21" ht="14.25">
      <c r="A121" s="111">
        <f t="shared" si="1"/>
        <v>6188500</v>
      </c>
      <c r="B121" s="112">
        <f t="shared" si="1"/>
        <v>40387</v>
      </c>
      <c r="C121" s="42" t="s">
        <v>260</v>
      </c>
      <c r="D121" s="43" t="s">
        <v>261</v>
      </c>
      <c r="E121" s="43">
        <v>7</v>
      </c>
      <c r="F121" s="43">
        <v>1</v>
      </c>
      <c r="G121" s="43">
        <v>0</v>
      </c>
      <c r="H121" s="43">
        <v>6</v>
      </c>
      <c r="I121" s="43"/>
      <c r="J121" s="43">
        <v>1</v>
      </c>
      <c r="K121" s="43"/>
      <c r="L121" s="43"/>
      <c r="M121" s="43">
        <v>1</v>
      </c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1">
        <f t="shared" si="1"/>
        <v>6188500</v>
      </c>
      <c r="B122" s="112">
        <f t="shared" si="1"/>
        <v>40387</v>
      </c>
      <c r="C122" s="42" t="s">
        <v>262</v>
      </c>
      <c r="D122" s="43" t="s">
        <v>263</v>
      </c>
      <c r="E122" s="43">
        <v>2</v>
      </c>
      <c r="F122" s="43">
        <v>0</v>
      </c>
      <c r="G122" s="43">
        <v>0</v>
      </c>
      <c r="H122" s="43">
        <v>2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f t="shared" si="1"/>
        <v>6188500</v>
      </c>
      <c r="B123" s="112">
        <f t="shared" si="1"/>
        <v>40387</v>
      </c>
      <c r="C123" s="42" t="s">
        <v>264</v>
      </c>
      <c r="D123" s="43" t="s">
        <v>265</v>
      </c>
      <c r="E123" s="43">
        <v>0</v>
      </c>
      <c r="F123" s="43">
        <v>0</v>
      </c>
      <c r="G123" s="43">
        <v>1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1</v>
      </c>
      <c r="S123" s="43"/>
      <c r="T123" s="66"/>
      <c r="U123" s="66"/>
    </row>
    <row r="124" spans="1:21" ht="14.25">
      <c r="A124" s="111">
        <f t="shared" si="1"/>
        <v>6188500</v>
      </c>
      <c r="B124" s="112">
        <f t="shared" si="1"/>
        <v>40387</v>
      </c>
      <c r="C124" s="42" t="s">
        <v>266</v>
      </c>
      <c r="D124" s="43" t="s">
        <v>267</v>
      </c>
      <c r="E124" s="43">
        <v>16</v>
      </c>
      <c r="F124" s="43">
        <v>4</v>
      </c>
      <c r="G124" s="43">
        <v>1</v>
      </c>
      <c r="H124" s="43">
        <v>2</v>
      </c>
      <c r="I124" s="43">
        <v>10</v>
      </c>
      <c r="J124" s="43">
        <v>3</v>
      </c>
      <c r="K124" s="43">
        <v>1</v>
      </c>
      <c r="L124" s="43"/>
      <c r="M124" s="43">
        <v>3</v>
      </c>
      <c r="N124" s="43"/>
      <c r="O124" s="43">
        <v>1</v>
      </c>
      <c r="P124" s="43">
        <v>1</v>
      </c>
      <c r="Q124" s="43"/>
      <c r="R124" s="43"/>
      <c r="S124" s="43"/>
      <c r="T124" s="66"/>
      <c r="U124" s="66"/>
    </row>
    <row r="125" spans="1:21" ht="14.25">
      <c r="A125" s="111">
        <f t="shared" si="1"/>
        <v>6188500</v>
      </c>
      <c r="B125" s="112">
        <f t="shared" si="1"/>
        <v>40387</v>
      </c>
      <c r="C125" s="42" t="s">
        <v>268</v>
      </c>
      <c r="D125" s="43" t="s">
        <v>269</v>
      </c>
      <c r="E125" s="43">
        <v>10</v>
      </c>
      <c r="F125" s="43">
        <v>8</v>
      </c>
      <c r="G125" s="43">
        <v>78</v>
      </c>
      <c r="H125" s="43">
        <v>3</v>
      </c>
      <c r="I125" s="43">
        <v>4</v>
      </c>
      <c r="J125" s="43"/>
      <c r="K125" s="43">
        <v>3</v>
      </c>
      <c r="L125" s="43">
        <v>3</v>
      </c>
      <c r="M125" s="43">
        <v>5</v>
      </c>
      <c r="N125" s="43"/>
      <c r="O125" s="43"/>
      <c r="P125" s="43">
        <v>6</v>
      </c>
      <c r="Q125" s="43">
        <v>24</v>
      </c>
      <c r="R125" s="43">
        <v>36</v>
      </c>
      <c r="S125" s="43">
        <v>12</v>
      </c>
      <c r="T125" s="66"/>
      <c r="U125" s="66"/>
    </row>
    <row r="126" spans="1:21" ht="14.25">
      <c r="A126" s="111">
        <f t="shared" si="1"/>
        <v>6188500</v>
      </c>
      <c r="B126" s="112">
        <f t="shared" si="1"/>
        <v>40387</v>
      </c>
      <c r="C126" s="42" t="s">
        <v>270</v>
      </c>
      <c r="D126" s="43" t="s">
        <v>271</v>
      </c>
      <c r="E126" s="43">
        <v>0</v>
      </c>
      <c r="F126" s="43">
        <v>2</v>
      </c>
      <c r="G126" s="43">
        <v>0</v>
      </c>
      <c r="H126" s="43"/>
      <c r="I126" s="43"/>
      <c r="J126" s="43"/>
      <c r="K126" s="43"/>
      <c r="L126" s="43">
        <v>2</v>
      </c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f t="shared" si="1"/>
        <v>6188500</v>
      </c>
      <c r="B127" s="112">
        <f t="shared" si="1"/>
        <v>40387</v>
      </c>
      <c r="C127" s="42" t="s">
        <v>272</v>
      </c>
      <c r="D127" s="43" t="s">
        <v>273</v>
      </c>
      <c r="E127" s="43">
        <v>0</v>
      </c>
      <c r="F127" s="43">
        <v>0</v>
      </c>
      <c r="G127" s="43">
        <v>3</v>
      </c>
      <c r="H127" s="43"/>
      <c r="I127" s="43"/>
      <c r="J127" s="43"/>
      <c r="K127" s="43"/>
      <c r="L127" s="43"/>
      <c r="M127" s="43"/>
      <c r="N127" s="43"/>
      <c r="O127" s="43"/>
      <c r="P127" s="43">
        <v>1</v>
      </c>
      <c r="Q127" s="43"/>
      <c r="R127" s="43">
        <v>1</v>
      </c>
      <c r="S127" s="43">
        <v>1</v>
      </c>
      <c r="T127" s="66"/>
      <c r="U127" s="66"/>
    </row>
    <row r="128" spans="1:21" ht="14.25">
      <c r="A128" s="111">
        <f t="shared" si="1"/>
        <v>6188500</v>
      </c>
      <c r="B128" s="112">
        <f t="shared" si="1"/>
        <v>40387</v>
      </c>
      <c r="C128" s="42" t="s">
        <v>274</v>
      </c>
      <c r="D128" s="43" t="s">
        <v>275</v>
      </c>
      <c r="E128" s="43">
        <v>11</v>
      </c>
      <c r="F128" s="43">
        <v>4</v>
      </c>
      <c r="G128" s="43">
        <v>0</v>
      </c>
      <c r="H128" s="43">
        <v>3</v>
      </c>
      <c r="I128" s="43">
        <v>4</v>
      </c>
      <c r="J128" s="43">
        <v>4</v>
      </c>
      <c r="K128" s="43"/>
      <c r="L128" s="43"/>
      <c r="M128" s="43">
        <v>2</v>
      </c>
      <c r="N128" s="43"/>
      <c r="O128" s="43">
        <v>2</v>
      </c>
      <c r="P128" s="43"/>
      <c r="Q128" s="43"/>
      <c r="R128" s="43"/>
      <c r="S128" s="43"/>
      <c r="T128" s="66"/>
      <c r="U128" s="66"/>
    </row>
    <row r="129" spans="1:21" ht="14.25">
      <c r="A129" s="111">
        <f t="shared" si="1"/>
        <v>6188500</v>
      </c>
      <c r="B129" s="112">
        <f t="shared" si="1"/>
        <v>40387</v>
      </c>
      <c r="C129" s="42" t="s">
        <v>276</v>
      </c>
      <c r="D129" s="43" t="s">
        <v>277</v>
      </c>
      <c r="E129" s="43">
        <v>0</v>
      </c>
      <c r="F129" s="43">
        <v>1</v>
      </c>
      <c r="G129" s="43">
        <v>0</v>
      </c>
      <c r="H129" s="43"/>
      <c r="I129" s="43"/>
      <c r="J129" s="43"/>
      <c r="K129" s="43"/>
      <c r="L129" s="43">
        <v>1</v>
      </c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f t="shared" si="1"/>
        <v>6188500</v>
      </c>
      <c r="B130" s="112">
        <f t="shared" si="1"/>
        <v>40387</v>
      </c>
      <c r="C130" s="42" t="s">
        <v>278</v>
      </c>
      <c r="D130" s="43" t="s">
        <v>279</v>
      </c>
      <c r="E130" s="43">
        <v>2</v>
      </c>
      <c r="F130" s="43">
        <v>5</v>
      </c>
      <c r="G130" s="43">
        <v>1</v>
      </c>
      <c r="H130" s="43"/>
      <c r="I130" s="43"/>
      <c r="J130" s="43"/>
      <c r="K130" s="43">
        <v>2</v>
      </c>
      <c r="L130" s="43"/>
      <c r="M130" s="43">
        <v>2</v>
      </c>
      <c r="N130" s="43"/>
      <c r="O130" s="43">
        <v>3</v>
      </c>
      <c r="P130" s="43"/>
      <c r="Q130" s="43">
        <v>1</v>
      </c>
      <c r="R130" s="43"/>
      <c r="S130" s="43"/>
      <c r="T130" s="66"/>
      <c r="U130" s="66"/>
    </row>
    <row r="131" spans="1:21" ht="14.25">
      <c r="A131" s="111">
        <f t="shared" si="1"/>
        <v>6188500</v>
      </c>
      <c r="B131" s="112">
        <f t="shared" si="1"/>
        <v>40387</v>
      </c>
      <c r="C131" s="42" t="s">
        <v>280</v>
      </c>
      <c r="D131" s="43" t="s">
        <v>281</v>
      </c>
      <c r="E131" s="43">
        <v>10</v>
      </c>
      <c r="F131" s="43">
        <v>23</v>
      </c>
      <c r="G131" s="43">
        <v>0</v>
      </c>
      <c r="H131" s="43">
        <v>1</v>
      </c>
      <c r="I131" s="43"/>
      <c r="J131" s="43">
        <v>9</v>
      </c>
      <c r="K131" s="43"/>
      <c r="L131" s="43"/>
      <c r="M131" s="43"/>
      <c r="N131" s="43">
        <v>21</v>
      </c>
      <c r="O131" s="43">
        <v>2</v>
      </c>
      <c r="P131" s="43"/>
      <c r="Q131" s="43"/>
      <c r="R131" s="43"/>
      <c r="S131" s="43"/>
      <c r="T131" s="66"/>
      <c r="U131" s="66"/>
    </row>
    <row r="132" spans="1:21" ht="14.25">
      <c r="A132" s="111">
        <f aca="true" t="shared" si="2" ref="A132:B151">+A$91</f>
        <v>6188500</v>
      </c>
      <c r="B132" s="112">
        <f t="shared" si="2"/>
        <v>40387</v>
      </c>
      <c r="C132" s="42" t="s">
        <v>282</v>
      </c>
      <c r="D132" s="43" t="s">
        <v>283</v>
      </c>
      <c r="E132" s="43">
        <v>0</v>
      </c>
      <c r="F132" s="43">
        <v>0</v>
      </c>
      <c r="G132" s="43">
        <v>9</v>
      </c>
      <c r="H132" s="43"/>
      <c r="I132" s="43"/>
      <c r="J132" s="43"/>
      <c r="K132" s="43"/>
      <c r="L132" s="43"/>
      <c r="M132" s="43"/>
      <c r="N132" s="43"/>
      <c r="O132" s="43"/>
      <c r="P132" s="43">
        <v>1</v>
      </c>
      <c r="Q132" s="43"/>
      <c r="R132" s="43">
        <v>1</v>
      </c>
      <c r="S132" s="43">
        <v>7</v>
      </c>
      <c r="T132" s="66"/>
      <c r="U132" s="66"/>
    </row>
    <row r="133" spans="1:21" ht="14.25">
      <c r="A133" s="111">
        <f t="shared" si="2"/>
        <v>6188500</v>
      </c>
      <c r="B133" s="112">
        <f t="shared" si="2"/>
        <v>40387</v>
      </c>
      <c r="C133" s="42" t="s">
        <v>284</v>
      </c>
      <c r="D133" s="43">
        <v>3206</v>
      </c>
      <c r="E133" s="43">
        <v>0</v>
      </c>
      <c r="F133" s="43">
        <v>4</v>
      </c>
      <c r="G133" s="43">
        <v>0</v>
      </c>
      <c r="H133" s="43"/>
      <c r="I133" s="43"/>
      <c r="J133" s="43"/>
      <c r="K133" s="43"/>
      <c r="L133" s="43"/>
      <c r="M133" s="43"/>
      <c r="N133" s="43"/>
      <c r="O133" s="43">
        <v>4</v>
      </c>
      <c r="P133" s="43"/>
      <c r="Q133" s="43"/>
      <c r="R133" s="43"/>
      <c r="S133" s="43"/>
      <c r="T133" s="66"/>
      <c r="U133" s="66"/>
    </row>
    <row r="134" spans="1:21" ht="14.25">
      <c r="A134" s="111">
        <f t="shared" si="2"/>
        <v>6188500</v>
      </c>
      <c r="B134" s="112">
        <f t="shared" si="2"/>
        <v>40387</v>
      </c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f t="shared" si="2"/>
        <v>6188500</v>
      </c>
      <c r="B135" s="112">
        <f t="shared" si="2"/>
        <v>40387</v>
      </c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f t="shared" si="2"/>
        <v>6188500</v>
      </c>
      <c r="B136" s="112">
        <f t="shared" si="2"/>
        <v>40387</v>
      </c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f t="shared" si="2"/>
        <v>6188500</v>
      </c>
      <c r="B137" s="112">
        <f t="shared" si="2"/>
        <v>40387</v>
      </c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f t="shared" si="2"/>
        <v>6188500</v>
      </c>
      <c r="B138" s="112">
        <f t="shared" si="2"/>
        <v>40387</v>
      </c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f t="shared" si="2"/>
        <v>6188500</v>
      </c>
      <c r="B139" s="112">
        <f t="shared" si="2"/>
        <v>40387</v>
      </c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f t="shared" si="2"/>
        <v>6188500</v>
      </c>
      <c r="B140" s="112">
        <f t="shared" si="2"/>
        <v>40387</v>
      </c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f t="shared" si="2"/>
        <v>6188500</v>
      </c>
      <c r="B141" s="112">
        <f t="shared" si="2"/>
        <v>40387</v>
      </c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f t="shared" si="2"/>
        <v>6188500</v>
      </c>
      <c r="B142" s="112">
        <f t="shared" si="2"/>
        <v>40387</v>
      </c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f t="shared" si="2"/>
        <v>6188500</v>
      </c>
      <c r="B143" s="112">
        <f t="shared" si="2"/>
        <v>40387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f t="shared" si="2"/>
        <v>6188500</v>
      </c>
      <c r="B144" s="112">
        <f t="shared" si="2"/>
        <v>40387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f t="shared" si="2"/>
        <v>6188500</v>
      </c>
      <c r="B145" s="112">
        <f t="shared" si="2"/>
        <v>40387</v>
      </c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f t="shared" si="2"/>
        <v>6188500</v>
      </c>
      <c r="B146" s="112">
        <f t="shared" si="2"/>
        <v>40387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f t="shared" si="2"/>
        <v>6188500</v>
      </c>
      <c r="B147" s="112">
        <f t="shared" si="2"/>
        <v>40387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f t="shared" si="2"/>
        <v>6188500</v>
      </c>
      <c r="B148" s="112">
        <f t="shared" si="2"/>
        <v>40387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f t="shared" si="2"/>
        <v>6188500</v>
      </c>
      <c r="B149" s="112">
        <f t="shared" si="2"/>
        <v>40387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f t="shared" si="2"/>
        <v>6188500</v>
      </c>
      <c r="B150" s="112">
        <f t="shared" si="2"/>
        <v>40387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f t="shared" si="2"/>
        <v>6188500</v>
      </c>
      <c r="B151" s="112">
        <f t="shared" si="2"/>
        <v>40387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f aca="true" t="shared" si="3" ref="A152:B171">+A$91</f>
        <v>6188500</v>
      </c>
      <c r="B152" s="112">
        <f t="shared" si="3"/>
        <v>40387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f t="shared" si="3"/>
        <v>6188500</v>
      </c>
      <c r="B153" s="112">
        <f t="shared" si="3"/>
        <v>40387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f t="shared" si="3"/>
        <v>6188500</v>
      </c>
      <c r="B154" s="112">
        <f t="shared" si="3"/>
        <v>40387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f t="shared" si="3"/>
        <v>6188500</v>
      </c>
      <c r="B155" s="112">
        <f t="shared" si="3"/>
        <v>40387</v>
      </c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f t="shared" si="3"/>
        <v>6188500</v>
      </c>
      <c r="B156" s="112">
        <f t="shared" si="3"/>
        <v>40387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f t="shared" si="3"/>
        <v>6188500</v>
      </c>
      <c r="B157" s="112">
        <f t="shared" si="3"/>
        <v>40387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f t="shared" si="3"/>
        <v>6188500</v>
      </c>
      <c r="B158" s="112">
        <f t="shared" si="3"/>
        <v>40387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f t="shared" si="3"/>
        <v>6188500</v>
      </c>
      <c r="B159" s="112">
        <f t="shared" si="3"/>
        <v>40387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f t="shared" si="3"/>
        <v>6188500</v>
      </c>
      <c r="B160" s="112">
        <f t="shared" si="3"/>
        <v>40387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f t="shared" si="3"/>
        <v>6188500</v>
      </c>
      <c r="B161" s="112">
        <f t="shared" si="3"/>
        <v>40387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f t="shared" si="3"/>
        <v>6188500</v>
      </c>
      <c r="B162" s="112">
        <f t="shared" si="3"/>
        <v>40387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f t="shared" si="3"/>
        <v>6188500</v>
      </c>
      <c r="B163" s="112">
        <f t="shared" si="3"/>
        <v>40387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f t="shared" si="3"/>
        <v>6188500</v>
      </c>
      <c r="B164" s="112">
        <f t="shared" si="3"/>
        <v>40387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f t="shared" si="3"/>
        <v>6188500</v>
      </c>
      <c r="B165" s="112">
        <f t="shared" si="3"/>
        <v>40387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f t="shared" si="3"/>
        <v>6188500</v>
      </c>
      <c r="B166" s="112">
        <f t="shared" si="3"/>
        <v>40387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f t="shared" si="3"/>
        <v>6188500</v>
      </c>
      <c r="B167" s="112">
        <f t="shared" si="3"/>
        <v>40387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f t="shared" si="3"/>
        <v>6188500</v>
      </c>
      <c r="B168" s="112">
        <f t="shared" si="3"/>
        <v>40387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f t="shared" si="3"/>
        <v>6188500</v>
      </c>
      <c r="B169" s="112">
        <f t="shared" si="3"/>
        <v>40387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f t="shared" si="3"/>
        <v>6188500</v>
      </c>
      <c r="B170" s="112">
        <f t="shared" si="3"/>
        <v>40387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f t="shared" si="3"/>
        <v>6188500</v>
      </c>
      <c r="B171" s="112">
        <f t="shared" si="3"/>
        <v>40387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f aca="true" t="shared" si="4" ref="A172:B191">+A$91</f>
        <v>6188500</v>
      </c>
      <c r="B172" s="112">
        <f t="shared" si="4"/>
        <v>40387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f t="shared" si="4"/>
        <v>6188500</v>
      </c>
      <c r="B173" s="112">
        <f t="shared" si="4"/>
        <v>40387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f t="shared" si="4"/>
        <v>6188500</v>
      </c>
      <c r="B174" s="112">
        <f t="shared" si="4"/>
        <v>40387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f t="shared" si="4"/>
        <v>6188500</v>
      </c>
      <c r="B175" s="112">
        <f t="shared" si="4"/>
        <v>40387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f t="shared" si="4"/>
        <v>6188500</v>
      </c>
      <c r="B176" s="112">
        <f t="shared" si="4"/>
        <v>40387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f t="shared" si="4"/>
        <v>6188500</v>
      </c>
      <c r="B177" s="112">
        <f t="shared" si="4"/>
        <v>40387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f t="shared" si="4"/>
        <v>6188500</v>
      </c>
      <c r="B178" s="112">
        <f t="shared" si="4"/>
        <v>40387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f t="shared" si="4"/>
        <v>6188500</v>
      </c>
      <c r="B179" s="112">
        <f t="shared" si="4"/>
        <v>40387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f t="shared" si="4"/>
        <v>6188500</v>
      </c>
      <c r="B180" s="112">
        <f t="shared" si="4"/>
        <v>40387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f t="shared" si="4"/>
        <v>6188500</v>
      </c>
      <c r="B181" s="112">
        <f t="shared" si="4"/>
        <v>40387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f t="shared" si="4"/>
        <v>6188500</v>
      </c>
      <c r="B182" s="112">
        <f t="shared" si="4"/>
        <v>40387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f t="shared" si="4"/>
        <v>6188500</v>
      </c>
      <c r="B183" s="112">
        <f t="shared" si="4"/>
        <v>40387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f t="shared" si="4"/>
        <v>6188500</v>
      </c>
      <c r="B184" s="112">
        <f t="shared" si="4"/>
        <v>40387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f t="shared" si="4"/>
        <v>6188500</v>
      </c>
      <c r="B185" s="112">
        <f t="shared" si="4"/>
        <v>40387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f t="shared" si="4"/>
        <v>6188500</v>
      </c>
      <c r="B186" s="112">
        <f t="shared" si="4"/>
        <v>40387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f t="shared" si="4"/>
        <v>6188500</v>
      </c>
      <c r="B187" s="112">
        <f t="shared" si="4"/>
        <v>40387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f t="shared" si="4"/>
        <v>6188500</v>
      </c>
      <c r="B188" s="112">
        <f t="shared" si="4"/>
        <v>40387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f t="shared" si="4"/>
        <v>6188500</v>
      </c>
      <c r="B189" s="112">
        <f t="shared" si="4"/>
        <v>40387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f t="shared" si="4"/>
        <v>6188500</v>
      </c>
      <c r="B190" s="112">
        <f t="shared" si="4"/>
        <v>40387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f t="shared" si="4"/>
        <v>6188500</v>
      </c>
      <c r="B191" s="112">
        <f t="shared" si="4"/>
        <v>40387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f aca="true" t="shared" si="5" ref="A192:B211">+A$91</f>
        <v>6188500</v>
      </c>
      <c r="B192" s="112">
        <f t="shared" si="5"/>
        <v>40387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f t="shared" si="5"/>
        <v>6188500</v>
      </c>
      <c r="B193" s="112">
        <f t="shared" si="5"/>
        <v>40387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f t="shared" si="5"/>
        <v>6188500</v>
      </c>
      <c r="B194" s="112">
        <f t="shared" si="5"/>
        <v>40387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f t="shared" si="5"/>
        <v>6188500</v>
      </c>
      <c r="B195" s="112">
        <f t="shared" si="5"/>
        <v>40387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f t="shared" si="5"/>
        <v>6188500</v>
      </c>
      <c r="B196" s="112">
        <f t="shared" si="5"/>
        <v>40387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1">
        <f t="shared" si="5"/>
        <v>6188500</v>
      </c>
      <c r="B197" s="112">
        <f t="shared" si="5"/>
        <v>40387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f t="shared" si="5"/>
        <v>6188500</v>
      </c>
      <c r="B198" s="112">
        <f t="shared" si="5"/>
        <v>40387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f t="shared" si="5"/>
        <v>6188500</v>
      </c>
      <c r="B199" s="112">
        <f t="shared" si="5"/>
        <v>40387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f t="shared" si="5"/>
        <v>6188500</v>
      </c>
      <c r="B200" s="112">
        <f t="shared" si="5"/>
        <v>40387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f t="shared" si="5"/>
        <v>6188500</v>
      </c>
      <c r="B201" s="112">
        <f t="shared" si="5"/>
        <v>40387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f t="shared" si="5"/>
        <v>6188500</v>
      </c>
      <c r="B202" s="112">
        <f t="shared" si="5"/>
        <v>40387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f t="shared" si="5"/>
        <v>6188500</v>
      </c>
      <c r="B203" s="112">
        <f t="shared" si="5"/>
        <v>40387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f t="shared" si="5"/>
        <v>6188500</v>
      </c>
      <c r="B204" s="112">
        <f t="shared" si="5"/>
        <v>40387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f t="shared" si="5"/>
        <v>6188500</v>
      </c>
      <c r="B205" s="112">
        <f t="shared" si="5"/>
        <v>40387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f t="shared" si="5"/>
        <v>6188500</v>
      </c>
      <c r="B206" s="112">
        <f t="shared" si="5"/>
        <v>40387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f t="shared" si="5"/>
        <v>6188500</v>
      </c>
      <c r="B207" s="112">
        <f t="shared" si="5"/>
        <v>40387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f t="shared" si="5"/>
        <v>6188500</v>
      </c>
      <c r="B208" s="112">
        <f t="shared" si="5"/>
        <v>40387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f t="shared" si="5"/>
        <v>6188500</v>
      </c>
      <c r="B209" s="112">
        <f t="shared" si="5"/>
        <v>40387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f t="shared" si="5"/>
        <v>6188500</v>
      </c>
      <c r="B210" s="112">
        <f t="shared" si="5"/>
        <v>40387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f t="shared" si="5"/>
        <v>6188500</v>
      </c>
      <c r="B211" s="112">
        <f t="shared" si="5"/>
        <v>40387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f aca="true" t="shared" si="6" ref="A212:B231">+A$91</f>
        <v>6188500</v>
      </c>
      <c r="B212" s="112">
        <f t="shared" si="6"/>
        <v>40387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f t="shared" si="6"/>
        <v>6188500</v>
      </c>
      <c r="B213" s="112">
        <f t="shared" si="6"/>
        <v>40387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f t="shared" si="6"/>
        <v>6188500</v>
      </c>
      <c r="B214" s="112">
        <f t="shared" si="6"/>
        <v>40387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f t="shared" si="6"/>
        <v>6188500</v>
      </c>
      <c r="B215" s="112">
        <f t="shared" si="6"/>
        <v>40387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f t="shared" si="6"/>
        <v>6188500</v>
      </c>
      <c r="B216" s="112">
        <f t="shared" si="6"/>
        <v>40387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f t="shared" si="6"/>
        <v>6188500</v>
      </c>
      <c r="B217" s="112">
        <f t="shared" si="6"/>
        <v>40387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f t="shared" si="6"/>
        <v>6188500</v>
      </c>
      <c r="B218" s="112">
        <f t="shared" si="6"/>
        <v>40387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f t="shared" si="6"/>
        <v>6188500</v>
      </c>
      <c r="B219" s="112">
        <f t="shared" si="6"/>
        <v>40387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f t="shared" si="6"/>
        <v>6188500</v>
      </c>
      <c r="B220" s="112">
        <f t="shared" si="6"/>
        <v>40387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f t="shared" si="6"/>
        <v>6188500</v>
      </c>
      <c r="B221" s="112">
        <f t="shared" si="6"/>
        <v>40387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f t="shared" si="6"/>
        <v>6188500</v>
      </c>
      <c r="B222" s="112">
        <f t="shared" si="6"/>
        <v>40387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f t="shared" si="6"/>
        <v>6188500</v>
      </c>
      <c r="B223" s="112">
        <f t="shared" si="6"/>
        <v>40387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f t="shared" si="6"/>
        <v>6188500</v>
      </c>
      <c r="B224" s="112">
        <f t="shared" si="6"/>
        <v>40387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f t="shared" si="6"/>
        <v>6188500</v>
      </c>
      <c r="B225" s="112">
        <f t="shared" si="6"/>
        <v>40387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f t="shared" si="6"/>
        <v>6188500</v>
      </c>
      <c r="B226" s="112">
        <f t="shared" si="6"/>
        <v>40387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f t="shared" si="6"/>
        <v>6188500</v>
      </c>
      <c r="B227" s="112">
        <f t="shared" si="6"/>
        <v>40387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f t="shared" si="6"/>
        <v>6188500</v>
      </c>
      <c r="B228" s="112">
        <f t="shared" si="6"/>
        <v>40387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f t="shared" si="6"/>
        <v>6188500</v>
      </c>
      <c r="B229" s="112">
        <f t="shared" si="6"/>
        <v>40387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f t="shared" si="6"/>
        <v>6188500</v>
      </c>
      <c r="B230" s="112">
        <f t="shared" si="6"/>
        <v>40387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f t="shared" si="6"/>
        <v>6188500</v>
      </c>
      <c r="B231" s="112">
        <f t="shared" si="6"/>
        <v>40387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f aca="true" t="shared" si="7" ref="A232:B246">+A$91</f>
        <v>6188500</v>
      </c>
      <c r="B232" s="112">
        <f t="shared" si="7"/>
        <v>40387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f t="shared" si="7"/>
        <v>6188500</v>
      </c>
      <c r="B233" s="112">
        <f t="shared" si="7"/>
        <v>40387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f t="shared" si="7"/>
        <v>6188500</v>
      </c>
      <c r="B234" s="112">
        <f t="shared" si="7"/>
        <v>40387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f t="shared" si="7"/>
        <v>6188500</v>
      </c>
      <c r="B235" s="112">
        <f t="shared" si="7"/>
        <v>40387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f t="shared" si="7"/>
        <v>6188500</v>
      </c>
      <c r="B236" s="112">
        <f t="shared" si="7"/>
        <v>40387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f t="shared" si="7"/>
        <v>6188500</v>
      </c>
      <c r="B237" s="112">
        <f t="shared" si="7"/>
        <v>40387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f t="shared" si="7"/>
        <v>6188500</v>
      </c>
      <c r="B238" s="112">
        <f t="shared" si="7"/>
        <v>40387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f t="shared" si="7"/>
        <v>6188500</v>
      </c>
      <c r="B239" s="112">
        <f t="shared" si="7"/>
        <v>40387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f t="shared" si="7"/>
        <v>6188500</v>
      </c>
      <c r="B240" s="112">
        <f t="shared" si="7"/>
        <v>40387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f t="shared" si="7"/>
        <v>6188500</v>
      </c>
      <c r="B241" s="112">
        <f t="shared" si="7"/>
        <v>40387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f t="shared" si="7"/>
        <v>6188500</v>
      </c>
      <c r="B242" s="112">
        <f t="shared" si="7"/>
        <v>40387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f t="shared" si="7"/>
        <v>6188500</v>
      </c>
      <c r="B243" s="112">
        <f t="shared" si="7"/>
        <v>40387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f t="shared" si="7"/>
        <v>6188500</v>
      </c>
      <c r="B244" s="112">
        <f t="shared" si="7"/>
        <v>40387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f t="shared" si="7"/>
        <v>6188500</v>
      </c>
      <c r="B245" s="112">
        <f t="shared" si="7"/>
        <v>40387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f t="shared" si="7"/>
        <v>6188500</v>
      </c>
      <c r="B246" s="112">
        <f t="shared" si="7"/>
        <v>40387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66"/>
      <c r="U247" s="66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66"/>
      <c r="U248" s="66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66"/>
      <c r="U249" s="66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66"/>
      <c r="U250" s="66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66"/>
      <c r="U251" s="66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66"/>
      <c r="U252" s="66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66"/>
      <c r="U253" s="66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66"/>
      <c r="U254" s="66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66"/>
      <c r="U255" s="66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66"/>
      <c r="U256" s="66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66"/>
      <c r="U257" s="66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66"/>
      <c r="U258" s="66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66"/>
      <c r="U259" s="66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66"/>
      <c r="U260" s="66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66"/>
      <c r="U261" s="66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66"/>
      <c r="U262" s="66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66"/>
      <c r="U263" s="66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66"/>
      <c r="U264" s="66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66"/>
      <c r="U265" s="66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66"/>
      <c r="U266" s="66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66"/>
      <c r="U267" s="66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66"/>
      <c r="U268" s="66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66"/>
      <c r="U269" s="66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66"/>
      <c r="U270" s="66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66"/>
      <c r="U271" s="66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66"/>
      <c r="U272" s="66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66"/>
      <c r="U273" s="66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66"/>
      <c r="U274" s="66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66"/>
      <c r="U275" s="66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66"/>
      <c r="U276" s="66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66"/>
      <c r="U277" s="66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66"/>
      <c r="U278" s="66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66"/>
      <c r="U279" s="66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66"/>
      <c r="U280" s="66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66"/>
      <c r="U281" s="66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66"/>
      <c r="U282" s="66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66"/>
      <c r="U283" s="66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66"/>
      <c r="U284" s="66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66"/>
      <c r="U285" s="66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66"/>
      <c r="U286" s="66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66"/>
      <c r="U287" s="66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66"/>
      <c r="U288" s="66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66"/>
      <c r="U289" s="66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66"/>
      <c r="U290" s="66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66"/>
      <c r="U291" s="66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66"/>
      <c r="U292" s="66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66"/>
      <c r="U293" s="66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66"/>
      <c r="U294" s="66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66"/>
      <c r="U295" s="66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66"/>
      <c r="U296" s="66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66"/>
      <c r="U297" s="66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66"/>
      <c r="U298" s="66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66"/>
      <c r="U299" s="66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66"/>
      <c r="U300" s="66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66"/>
      <c r="U301" s="66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66"/>
      <c r="U302" s="66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66"/>
      <c r="U303" s="66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66"/>
      <c r="U304" s="66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66"/>
      <c r="U305" s="66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66"/>
      <c r="U306" s="66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66"/>
      <c r="U307" s="66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66"/>
      <c r="U308" s="66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66"/>
      <c r="U309" s="66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66"/>
      <c r="U310" s="66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66"/>
      <c r="U311" s="66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66"/>
      <c r="U312" s="66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66"/>
      <c r="U313" s="66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66"/>
      <c r="U314" s="66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66"/>
      <c r="U315" s="66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66"/>
      <c r="U316" s="66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66"/>
      <c r="U317" s="66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66"/>
      <c r="U318" s="66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66"/>
      <c r="U319" s="66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66"/>
      <c r="U320" s="66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66"/>
      <c r="U321" s="66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66"/>
      <c r="U322" s="66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66"/>
      <c r="U323" s="66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66"/>
      <c r="U324" s="66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66"/>
      <c r="U325" s="66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66"/>
      <c r="U326" s="66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66"/>
      <c r="U327" s="66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66"/>
      <c r="U328" s="66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66"/>
      <c r="U329" s="66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66"/>
      <c r="U330" s="66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66"/>
      <c r="U331" s="66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66"/>
      <c r="U332" s="66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66"/>
      <c r="U333" s="66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66"/>
      <c r="U334" s="66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66"/>
      <c r="U335" s="66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66"/>
      <c r="U336" s="66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66"/>
      <c r="U337" s="66"/>
    </row>
    <row r="338" spans="3:21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66"/>
      <c r="U338" s="66"/>
    </row>
    <row r="339" spans="3:21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66"/>
      <c r="U339" s="66"/>
    </row>
    <row r="340" spans="3:21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66"/>
      <c r="U340" s="66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2013-09-20T08:04:46Z</dcterms:created>
  <dcterms:modified xsi:type="dcterms:W3CDTF">2014-09-22T13:47:54Z</dcterms:modified>
  <cp:category/>
  <cp:version/>
  <cp:contentType/>
  <cp:contentStatus/>
</cp:coreProperties>
</file>