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<sst xmlns="http://schemas.openxmlformats.org/spreadsheetml/2006/main" count="571" uniqueCount="305">
  <si>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</si>
  <si>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</si>
  <si>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</si>
  <si>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</si>
  <si>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</si>
  <si>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</si>
  <si>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</si>
  <si>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</si>
  <si>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</si>
  <si>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</si>
  <si>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</si>
  <si>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</si>
  <si>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</si>
  <si>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</si>
  <si>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</si>
  <si>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</si>
  <si>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</si>
  <si>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</si>
  <si>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</si>
  <si>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</si>
  <si>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</si>
  <si>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</si>
  <si>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</si>
  <si>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</si>
  <si>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</si>
  <si>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</si>
  <si>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</si>
  <si>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</si>
  <si>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</si>
  <si>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</si>
  <si>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</si>
  <si>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</si>
  <si>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</si>
  <si>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</si>
  <si>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</si>
  <si>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</si>
  <si>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</si>
  <si>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</si>
  <si>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</si>
  <si>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</si>
  <si>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</si>
  <si>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</si>
  <si>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</si>
  <si>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</si>
  <si>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</si>
  <si>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</si>
  <si>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</si>
  <si>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</si>
  <si>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</si>
  <si>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</si>
  <si>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</si>
  <si>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</si>
  <si>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</si>
  <si>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</si>
  <si>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</si>
  <si>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</si>
  <si>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</si>
  <si>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</si>
  <si>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</si>
  <si>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</si>
  <si>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</si>
  <si>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</si>
  <si>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</si>
  <si>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</si>
  <si>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</si>
  <si>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</si>
  <si>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</si>
  <si>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</si>
  <si>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</si>
  <si>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</si>
  <si>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</si>
  <si>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</si>
  <si>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</si>
  <si>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</si>
  <si>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</si>
  <si>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</si>
  <si>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</si>
  <si>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</si>
  <si>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</si>
  <si>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</si>
  <si>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</si>
  <si>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</si>
  <si>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</si>
  <si>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</si>
  <si>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</si>
  <si>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</si>
  <si>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</si>
  <si>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</si>
  <si>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</si>
  <si>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</si>
  <si>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</si>
  <si>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</si>
  <si>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Gapeau</t>
  </si>
  <si>
    <t>Hyères</t>
  </si>
  <si>
    <t>83069</t>
  </si>
  <si>
    <t>912006</t>
  </si>
  <si>
    <t>1799610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</si>
  <si>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</si>
  <si>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</si>
  <si>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</si>
  <si>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</si>
  <si>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</si>
  <si>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</si>
  <si>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</si>
  <si>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</si>
  <si>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</si>
  <si>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</si>
  <si>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</si>
  <si>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</si>
  <si>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</si>
  <si>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</si>
  <si>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</si>
  <si>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</si>
  <si>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</si>
  <si>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</si>
  <si>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</si>
  <si>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</si>
  <si>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</si>
  <si>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</si>
  <si>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</si>
  <si>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</si>
  <si>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</si>
  <si>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</si>
  <si>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</si>
  <si>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</si>
  <si>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</si>
  <si>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</si>
  <si>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</si>
  <si>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</si>
  <si>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</si>
  <si>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</si>
  <si>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</si>
  <si>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</si>
  <si>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</si>
  <si>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</si>
  <si>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</si>
  <si>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</si>
  <si>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</si>
  <si>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</si>
  <si>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</si>
  <si>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</si>
  <si>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</si>
  <si>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</si>
  <si>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</si>
  <si>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</si>
  <si>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</si>
  <si>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</si>
  <si>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</si>
  <si>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</si>
  <si>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</si>
  <si>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</si>
  <si>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</si>
  <si>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</si>
  <si>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</si>
  <si>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</si>
  <si>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</si>
  <si>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</si>
  <si>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</si>
  <si>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</si>
  <si>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</si>
  <si>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</si>
  <si>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</si>
  <si>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</si>
  <si>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</si>
  <si>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</si>
  <si>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</si>
  <si>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</si>
  <si>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</si>
  <si>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</si>
  <si>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</si>
  <si>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</si>
  <si>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</si>
  <si>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</si>
  <si>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</si>
  <si>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</si>
  <si>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</si>
  <si>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</si>
  <si>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</si>
  <si>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</si>
  <si>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</si>
  <si>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</si>
  <si>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</si>
  <si>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</si>
  <si>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</si>
  <si>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</si>
  <si>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</si>
  <si>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</si>
  <si>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</si>
  <si>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Euleuctra</t>
  </si>
  <si>
    <t>g. / Hydropsyche</t>
  </si>
  <si>
    <t>g. / Hydroptila</t>
  </si>
  <si>
    <t>F. / Lepidostomatidae</t>
  </si>
  <si>
    <t>g. / Lepidostoma</t>
  </si>
  <si>
    <t>g. / Mystacides</t>
  </si>
  <si>
    <t>g. / Oecetis</t>
  </si>
  <si>
    <t>g. / Philopotamus</t>
  </si>
  <si>
    <t>F. / Polycentropodidae</t>
  </si>
  <si>
    <t>g. / Polycentropus</t>
  </si>
  <si>
    <t>g. / Lype</t>
  </si>
  <si>
    <t>g. / Tinodes</t>
  </si>
  <si>
    <t>g. / Rhyacophila</t>
  </si>
  <si>
    <t>g. / Sericostoma</t>
  </si>
  <si>
    <t>g. / Baetis</t>
  </si>
  <si>
    <t>g. / Caenis</t>
  </si>
  <si>
    <t>g. / Ephemerella</t>
  </si>
  <si>
    <t>g. / Micronecta</t>
  </si>
  <si>
    <t>g. / Elmis</t>
  </si>
  <si>
    <t>g. / Esolus</t>
  </si>
  <si>
    <t>g. / Limnius</t>
  </si>
  <si>
    <t>g. / Oulimnius</t>
  </si>
  <si>
    <t>g. / Stenelmis</t>
  </si>
  <si>
    <t>g. / Gyrinus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</si>
  <si>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</si>
  <si>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</si>
  <si>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</si>
  <si>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</si>
  <si>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</si>
  <si>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</si>
  <si>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</si>
  <si>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</si>
  <si>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</si>
  <si>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</si>
  <si>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F. / Coenagrionidae</t>
  </si>
  <si>
    <t>g. / Onychogomphus</t>
  </si>
  <si>
    <t>O. / OSTRACODES</t>
  </si>
  <si>
    <t>F. / Gammaridae</t>
  </si>
  <si>
    <t>g. / Echinogammarus</t>
  </si>
  <si>
    <t>g. / Gammarus</t>
  </si>
  <si>
    <t>g. / Niphargus</t>
  </si>
  <si>
    <t>F. / Asellidae</t>
  </si>
  <si>
    <t>g. / Pisidium</t>
  </si>
  <si>
    <t>g. / Ancylus</t>
  </si>
  <si>
    <t>g. / Bithynia</t>
  </si>
  <si>
    <t>g. / Potamopyrgus</t>
  </si>
  <si>
    <t>F. / Lymnaeidae</t>
  </si>
  <si>
    <t>g. / Valvata</t>
  </si>
  <si>
    <t>F. / Erpobdellidae</t>
  </si>
  <si>
    <t>F. / Glossiphoniidae</t>
  </si>
  <si>
    <t>F. / Dugesiidae</t>
  </si>
  <si>
    <t>F. / Planariidae</t>
  </si>
  <si>
    <t>Cl. / OLIGOCHETES</t>
  </si>
  <si>
    <t>Cl. / NEMATODA</t>
  </si>
  <si>
    <t>HYDRACARINA</t>
  </si>
  <si>
    <t>Prostoma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</si>
  <si>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</si>
  <si>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</si>
  <si>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</si>
  <si>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</si>
  <si>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</si>
  <si>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</si>
  <si>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</si>
  <si>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</si>
  <si>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</si>
  <si>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</si>
  <si>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</si>
  <si>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Famille</t>
  </si>
  <si>
    <t>Genre</t>
  </si>
  <si>
    <t>Hydropsychidae</t>
  </si>
  <si>
    <t>Hydroptilidae</t>
  </si>
  <si>
    <t>Lepidostomatidae</t>
  </si>
  <si>
    <t>Leptoceridae</t>
  </si>
  <si>
    <t>Philopotamidae</t>
  </si>
  <si>
    <t>Polycentropodidae</t>
  </si>
  <si>
    <t>g. / Holocentropus</t>
  </si>
  <si>
    <t>Psychomyidae</t>
  </si>
  <si>
    <t>Rhyacophilidae</t>
  </si>
  <si>
    <t>Sericostomatidae</t>
  </si>
  <si>
    <t>Baetidae</t>
  </si>
  <si>
    <t>Caenidae</t>
  </si>
  <si>
    <t>Ephemerellidae</t>
  </si>
  <si>
    <t>Corixidae</t>
  </si>
  <si>
    <t>Elmidae</t>
  </si>
  <si>
    <t>Gyrinidae</t>
  </si>
  <si>
    <t>Hydrophilidae</t>
  </si>
  <si>
    <t>Sous-famille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</si>
  <si>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</si>
  <si>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</si>
  <si>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</si>
  <si>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</si>
  <si>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</si>
  <si>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</si>
  <si>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</si>
  <si>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Simulidae</t>
  </si>
  <si>
    <t>Tipulidae</t>
  </si>
  <si>
    <t>Coenagrionidae</t>
  </si>
  <si>
    <t>Gomphidae</t>
  </si>
  <si>
    <t>OSTRACODES</t>
  </si>
  <si>
    <t>ORDRE</t>
  </si>
  <si>
    <t>Gammaridae</t>
  </si>
  <si>
    <t>Niphargidae</t>
  </si>
  <si>
    <t>Asellidae</t>
  </si>
  <si>
    <t>Sphaeriidae</t>
  </si>
  <si>
    <t>Ancylidae</t>
  </si>
  <si>
    <t>Bithyniidae</t>
  </si>
  <si>
    <t>Hydrobiidae</t>
  </si>
  <si>
    <t>Lymnaeidae</t>
  </si>
  <si>
    <t>Valvatidae</t>
  </si>
  <si>
    <t>Erpobdellidae</t>
  </si>
  <si>
    <t>Glossiphoniidae</t>
  </si>
  <si>
    <t>Dugesidae</t>
  </si>
  <si>
    <t>Planariidae</t>
  </si>
  <si>
    <t>OLIGOCHETES</t>
  </si>
  <si>
    <t>CLASSE</t>
  </si>
  <si>
    <t>NEMATODA</t>
  </si>
  <si>
    <t>Tetrastemmatidae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</si>
</sst>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.5"/>
      <name val="Arial"/>
      <family val="2"/>
    </font>
    <font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5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29" fillId="8" borderId="33" xfId="0" applyFont="1" applyFill="1" applyBorder="1" applyAlignment="1">
      <alignment/>
    </xf>
    <xf numFmtId="164" fontId="29" fillId="4" borderId="33" xfId="0" applyFont="1" applyFill="1" applyBorder="1" applyAlignment="1">
      <alignment/>
    </xf>
    <xf numFmtId="164" fontId="30" fillId="4" borderId="33" xfId="21" applyNumberFormat="1" applyFont="1" applyFill="1" applyBorder="1" applyAlignment="1" applyProtection="1">
      <alignment horizontal="left" vertical="center" wrapText="1" indent="4"/>
      <protection/>
    </xf>
    <xf numFmtId="164" fontId="29" fillId="0" borderId="33" xfId="21" applyNumberFormat="1" applyFont="1" applyFill="1" applyBorder="1" applyAlignment="1" applyProtection="1">
      <alignment horizontal="center" vertical="center" wrapText="1"/>
      <protection/>
    </xf>
    <xf numFmtId="164" fontId="29" fillId="0" borderId="33" xfId="0" applyFont="1" applyFill="1" applyBorder="1" applyAlignment="1" applyProtection="1">
      <alignment horizontal="center"/>
      <protection locked="0"/>
    </xf>
    <xf numFmtId="164" fontId="29" fillId="0" borderId="33" xfId="0" applyFont="1" applyBorder="1" applyAlignment="1" applyProtection="1">
      <alignment horizontal="center"/>
      <protection locked="0"/>
    </xf>
    <xf numFmtId="164" fontId="29" fillId="0" borderId="33" xfId="0" applyFont="1" applyFill="1" applyBorder="1" applyAlignment="1" applyProtection="1">
      <alignment horizontal="center" vertical="center"/>
      <protection locked="0"/>
    </xf>
    <xf numFmtId="164" fontId="29" fillId="0" borderId="33" xfId="0" applyFont="1" applyBorder="1" applyAlignment="1">
      <alignment/>
    </xf>
    <xf numFmtId="164" fontId="31" fillId="0" borderId="33" xfId="21" applyNumberFormat="1" applyFont="1" applyFill="1" applyBorder="1" applyAlignment="1" applyProtection="1">
      <alignment horizontal="left" vertical="center" wrapText="1" indent="5"/>
      <protection/>
    </xf>
    <xf numFmtId="164" fontId="32" fillId="0" borderId="33" xfId="21" applyNumberFormat="1" applyFont="1" applyFill="1" applyBorder="1" applyAlignment="1" applyProtection="1">
      <alignment horizontal="left" vertical="center" wrapText="1" indent="4"/>
      <protection/>
    </xf>
    <xf numFmtId="164" fontId="33" fillId="0" borderId="33" xfId="0" applyFont="1" applyBorder="1" applyAlignment="1">
      <alignment/>
    </xf>
    <xf numFmtId="164" fontId="34" fillId="0" borderId="33" xfId="21" applyNumberFormat="1" applyFont="1" applyFill="1" applyBorder="1" applyAlignment="1" applyProtection="1">
      <alignment horizontal="left" vertical="center" wrapText="1" indent="3"/>
      <protection/>
    </xf>
    <xf numFmtId="164" fontId="29" fillId="9" borderId="33" xfId="0" applyFont="1" applyFill="1" applyBorder="1" applyAlignment="1" applyProtection="1">
      <alignment horizontal="center"/>
      <protection locked="0"/>
    </xf>
    <xf numFmtId="164" fontId="29" fillId="9" borderId="33" xfId="0" applyFont="1" applyFill="1" applyBorder="1" applyAlignment="1" applyProtection="1">
      <alignment horizontal="center" vertical="center"/>
      <protection locked="0"/>
    </xf>
    <xf numFmtId="164" fontId="27" fillId="0" borderId="0" xfId="20" applyFont="1" applyFill="1" applyBorder="1" applyAlignment="1">
      <alignment horizontal="center"/>
      <protection/>
    </xf>
    <xf numFmtId="164" fontId="29" fillId="0" borderId="33" xfId="0" applyFont="1" applyFill="1" applyBorder="1" applyAlignment="1">
      <alignment/>
    </xf>
    <xf numFmtId="164" fontId="27" fillId="0" borderId="0" xfId="20" applyFont="1" applyFill="1" applyBorder="1">
      <alignment/>
      <protection/>
    </xf>
    <xf numFmtId="164" fontId="34" fillId="0" borderId="33" xfId="21" applyNumberFormat="1" applyFont="1" applyFill="1" applyBorder="1" applyAlignment="1" applyProtection="1">
      <alignment horizontal="left" vertical="center" wrapText="1" indent="2"/>
      <protection/>
    </xf>
    <xf numFmtId="164" fontId="34" fillId="0" borderId="33" xfId="21" applyNumberFormat="1" applyFont="1" applyFill="1" applyBorder="1" applyAlignment="1" applyProtection="1">
      <alignment horizontal="left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5" fillId="0" borderId="9" xfId="21" applyNumberFormat="1" applyFont="1" applyFill="1" applyBorder="1" applyAlignment="1" applyProtection="1">
      <alignment horizontal="left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/>
    </xf>
    <xf numFmtId="164" fontId="35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2" borderId="33" xfId="0" applyFont="1" applyFill="1" applyBorder="1" applyAlignment="1" applyProtection="1">
      <alignment horizontal="center"/>
      <protection locked="0"/>
    </xf>
    <xf numFmtId="164" fontId="29" fillId="2" borderId="33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89">
      <selection activeCell="C98" sqref="C98:G15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6202000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 t="s">
        <v>95</v>
      </c>
      <c r="H23" s="42" t="s">
        <v>96</v>
      </c>
      <c r="I23" s="42">
        <v>9</v>
      </c>
      <c r="J23" s="42" t="s">
        <v>30</v>
      </c>
      <c r="K23" s="44">
        <v>911783</v>
      </c>
      <c r="L23" s="44">
        <v>1799825</v>
      </c>
      <c r="M23" s="44">
        <v>912042</v>
      </c>
      <c r="N23" s="44">
        <v>1799621</v>
      </c>
      <c r="O23" s="44">
        <v>24</v>
      </c>
      <c r="P23" s="44">
        <v>288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97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98</v>
      </c>
      <c r="B25" s="4"/>
      <c r="C25" s="4"/>
      <c r="D25" s="5"/>
      <c r="E25" s="5"/>
      <c r="F25" s="47"/>
      <c r="R25" s="48" t="s">
        <v>99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100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101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102</v>
      </c>
      <c r="C28" s="22"/>
      <c r="D28" s="22"/>
      <c r="E28" s="50"/>
      <c r="H28" s="2"/>
      <c r="I28" s="2"/>
      <c r="R28" s="51" t="s">
        <v>103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104</v>
      </c>
      <c r="B30" s="17" t="s">
        <v>105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106</v>
      </c>
      <c r="B31" s="17" t="s">
        <v>107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108</v>
      </c>
      <c r="B32" s="57" t="s">
        <v>109</v>
      </c>
      <c r="C32" s="31"/>
      <c r="D32" s="31"/>
      <c r="E32" s="58"/>
      <c r="G32" s="4" t="s">
        <v>110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111</v>
      </c>
      <c r="I35" s="60" t="s">
        <v>112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104</v>
      </c>
      <c r="D38" s="41" t="s">
        <v>106</v>
      </c>
      <c r="E38" s="41" t="s">
        <v>108</v>
      </c>
      <c r="F38" s="41" t="s">
        <v>113</v>
      </c>
      <c r="G38" s="41" t="s">
        <v>114</v>
      </c>
      <c r="H38" s="65" t="s">
        <v>111</v>
      </c>
      <c r="S38" s="62"/>
      <c r="T38" s="62"/>
      <c r="U38" s="3"/>
    </row>
    <row r="39" spans="1:21" ht="14.25">
      <c r="A39" s="66">
        <f>B23</f>
        <v>6202000</v>
      </c>
      <c r="B39" s="66">
        <f>C23</f>
        <v>0</v>
      </c>
      <c r="C39" s="67">
        <f>E23</f>
        <v>0</v>
      </c>
      <c r="D39" s="67">
        <v>40367</v>
      </c>
      <c r="E39" s="44">
        <v>13.6</v>
      </c>
      <c r="F39" s="68" t="s">
        <v>115</v>
      </c>
      <c r="G39" s="69" t="s">
        <v>10</v>
      </c>
      <c r="H39" s="70"/>
      <c r="S39" s="62"/>
      <c r="T39" s="62"/>
      <c r="U39" s="3"/>
    </row>
    <row r="40" spans="1:21" ht="14.25">
      <c r="A40" s="71">
        <f aca="true" t="shared" si="0" ref="A40:A50">+A$39</f>
        <v>6202000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40367</v>
      </c>
      <c r="E40" s="71">
        <f aca="true" t="shared" si="4" ref="E40:E50">+I$23</f>
        <v>9</v>
      </c>
      <c r="F40" s="68" t="s">
        <v>116</v>
      </c>
      <c r="G40" s="69" t="s">
        <v>17</v>
      </c>
      <c r="H40" s="70">
        <v>1</v>
      </c>
      <c r="S40" s="62"/>
      <c r="T40" s="62"/>
      <c r="U40" s="3"/>
    </row>
    <row r="41" spans="1:21" ht="14.25">
      <c r="A41" s="71">
        <f t="shared" si="0"/>
        <v>6202000</v>
      </c>
      <c r="B41" s="71">
        <f t="shared" si="1"/>
        <v>0</v>
      </c>
      <c r="C41" s="71">
        <f t="shared" si="2"/>
        <v>0</v>
      </c>
      <c r="D41" s="72">
        <f t="shared" si="3"/>
        <v>40367</v>
      </c>
      <c r="E41" s="71">
        <f t="shared" si="4"/>
        <v>9</v>
      </c>
      <c r="F41" s="68" t="s">
        <v>117</v>
      </c>
      <c r="G41" s="69" t="s">
        <v>24</v>
      </c>
      <c r="H41" s="70"/>
      <c r="S41" s="62"/>
      <c r="T41" s="62"/>
      <c r="U41" s="3"/>
    </row>
    <row r="42" spans="1:21" ht="14.25">
      <c r="A42" s="71">
        <f t="shared" si="0"/>
        <v>6202000</v>
      </c>
      <c r="B42" s="71">
        <f t="shared" si="1"/>
        <v>0</v>
      </c>
      <c r="C42" s="71">
        <f t="shared" si="2"/>
        <v>0</v>
      </c>
      <c r="D42" s="72">
        <f t="shared" si="3"/>
        <v>40367</v>
      </c>
      <c r="E42" s="71">
        <f t="shared" si="4"/>
        <v>9</v>
      </c>
      <c r="F42" s="68" t="s">
        <v>118</v>
      </c>
      <c r="G42" s="69" t="s">
        <v>31</v>
      </c>
      <c r="H42" s="70">
        <v>3</v>
      </c>
      <c r="S42" s="62"/>
      <c r="T42" s="62"/>
      <c r="U42" s="3"/>
    </row>
    <row r="43" spans="1:21" ht="14.25">
      <c r="A43" s="71">
        <f t="shared" si="0"/>
        <v>6202000</v>
      </c>
      <c r="B43" s="71">
        <f t="shared" si="1"/>
        <v>0</v>
      </c>
      <c r="C43" s="71">
        <f t="shared" si="2"/>
        <v>0</v>
      </c>
      <c r="D43" s="72">
        <f t="shared" si="3"/>
        <v>40367</v>
      </c>
      <c r="E43" s="71">
        <f t="shared" si="4"/>
        <v>9</v>
      </c>
      <c r="F43" s="68" t="s">
        <v>119</v>
      </c>
      <c r="G43" s="69" t="s">
        <v>37</v>
      </c>
      <c r="H43" s="70">
        <v>70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6202000</v>
      </c>
      <c r="B44" s="71">
        <f t="shared" si="1"/>
        <v>0</v>
      </c>
      <c r="C44" s="71">
        <f t="shared" si="2"/>
        <v>0</v>
      </c>
      <c r="D44" s="72">
        <f t="shared" si="3"/>
        <v>40367</v>
      </c>
      <c r="E44" s="71">
        <f t="shared" si="4"/>
        <v>9</v>
      </c>
      <c r="F44" s="68" t="s">
        <v>120</v>
      </c>
      <c r="G44" s="69" t="s">
        <v>43</v>
      </c>
      <c r="H44" s="70">
        <v>12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6202000</v>
      </c>
      <c r="B45" s="71">
        <f t="shared" si="1"/>
        <v>0</v>
      </c>
      <c r="C45" s="71">
        <f t="shared" si="2"/>
        <v>0</v>
      </c>
      <c r="D45" s="72">
        <f t="shared" si="3"/>
        <v>40367</v>
      </c>
      <c r="E45" s="71">
        <f t="shared" si="4"/>
        <v>9</v>
      </c>
      <c r="F45" s="68" t="s">
        <v>121</v>
      </c>
      <c r="G45" s="69" t="s">
        <v>48</v>
      </c>
      <c r="H45" s="70">
        <v>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6202000</v>
      </c>
      <c r="B46" s="71">
        <f t="shared" si="1"/>
        <v>0</v>
      </c>
      <c r="C46" s="71">
        <f t="shared" si="2"/>
        <v>0</v>
      </c>
      <c r="D46" s="72">
        <f t="shared" si="3"/>
        <v>40367</v>
      </c>
      <c r="E46" s="71">
        <f t="shared" si="4"/>
        <v>9</v>
      </c>
      <c r="F46" s="68" t="s">
        <v>122</v>
      </c>
      <c r="G46" s="69" t="s">
        <v>52</v>
      </c>
      <c r="H46" s="70">
        <v>4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6202000</v>
      </c>
      <c r="B47" s="71">
        <f t="shared" si="1"/>
        <v>0</v>
      </c>
      <c r="C47" s="71">
        <f t="shared" si="2"/>
        <v>0</v>
      </c>
      <c r="D47" s="72">
        <f t="shared" si="3"/>
        <v>40367</v>
      </c>
      <c r="E47" s="71">
        <f t="shared" si="4"/>
        <v>9</v>
      </c>
      <c r="F47" s="68" t="s">
        <v>123</v>
      </c>
      <c r="G47" s="69" t="s">
        <v>56</v>
      </c>
      <c r="H47" s="70"/>
    </row>
    <row r="48" spans="1:20" s="6" customFormat="1" ht="14.25">
      <c r="A48" s="71">
        <f t="shared" si="0"/>
        <v>6202000</v>
      </c>
      <c r="B48" s="71">
        <f t="shared" si="1"/>
        <v>0</v>
      </c>
      <c r="C48" s="71">
        <f t="shared" si="2"/>
        <v>0</v>
      </c>
      <c r="D48" s="72">
        <f t="shared" si="3"/>
        <v>40367</v>
      </c>
      <c r="E48" s="71">
        <f t="shared" si="4"/>
        <v>9</v>
      </c>
      <c r="F48" s="68" t="s">
        <v>124</v>
      </c>
      <c r="G48" s="69" t="s">
        <v>59</v>
      </c>
      <c r="H48" s="70">
        <v>2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6202000</v>
      </c>
      <c r="B49" s="71">
        <f t="shared" si="1"/>
        <v>0</v>
      </c>
      <c r="C49" s="71">
        <f t="shared" si="2"/>
        <v>0</v>
      </c>
      <c r="D49" s="72">
        <f t="shared" si="3"/>
        <v>40367</v>
      </c>
      <c r="E49" s="71">
        <f t="shared" si="4"/>
        <v>9</v>
      </c>
      <c r="F49" s="68" t="s">
        <v>125</v>
      </c>
      <c r="G49" s="69" t="s">
        <v>63</v>
      </c>
      <c r="H49" s="70"/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6202000</v>
      </c>
      <c r="B50" s="71">
        <f t="shared" si="1"/>
        <v>0</v>
      </c>
      <c r="C50" s="71">
        <f t="shared" si="2"/>
        <v>0</v>
      </c>
      <c r="D50" s="72">
        <f t="shared" si="3"/>
        <v>40367</v>
      </c>
      <c r="E50" s="71">
        <f t="shared" si="4"/>
        <v>9</v>
      </c>
      <c r="F50" s="68" t="s">
        <v>126</v>
      </c>
      <c r="G50" s="69" t="s">
        <v>67</v>
      </c>
      <c r="H50" s="70"/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127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128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113</v>
      </c>
      <c r="B55" s="22" t="s">
        <v>129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130</v>
      </c>
      <c r="B56" s="17" t="s">
        <v>129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131</v>
      </c>
      <c r="B57" s="17" t="s">
        <v>132</v>
      </c>
      <c r="C57" s="17"/>
      <c r="D57" s="17"/>
      <c r="E57" s="17"/>
      <c r="F57" s="54"/>
      <c r="G57" s="13"/>
      <c r="H57" s="80" t="s">
        <v>133</v>
      </c>
      <c r="I57" s="80" t="s">
        <v>114</v>
      </c>
      <c r="J57" s="80" t="s">
        <v>134</v>
      </c>
      <c r="T57" s="62"/>
      <c r="U57" s="62"/>
    </row>
    <row r="58" spans="1:21" ht="12.75">
      <c r="A58" s="26" t="s">
        <v>135</v>
      </c>
      <c r="B58" s="17" t="s">
        <v>136</v>
      </c>
      <c r="C58" s="17"/>
      <c r="D58" s="17"/>
      <c r="E58" s="17"/>
      <c r="F58" s="54"/>
      <c r="G58" s="13"/>
      <c r="H58" s="81" t="s">
        <v>137</v>
      </c>
      <c r="I58" s="81" t="s">
        <v>32</v>
      </c>
      <c r="J58" s="81" t="s">
        <v>138</v>
      </c>
      <c r="T58" s="62"/>
      <c r="U58" s="62"/>
    </row>
    <row r="59" spans="1:21" ht="12.75">
      <c r="A59" s="26" t="s">
        <v>139</v>
      </c>
      <c r="B59" s="17" t="s">
        <v>140</v>
      </c>
      <c r="C59" s="17"/>
      <c r="D59" s="17"/>
      <c r="E59" s="17"/>
      <c r="F59" s="54"/>
      <c r="G59" s="13"/>
      <c r="H59" s="82" t="s">
        <v>141</v>
      </c>
      <c r="I59" s="82" t="s">
        <v>11</v>
      </c>
      <c r="J59" s="82" t="s">
        <v>142</v>
      </c>
      <c r="T59" s="62"/>
      <c r="U59" s="62"/>
    </row>
    <row r="60" spans="1:21" ht="12.75">
      <c r="A60" s="26" t="s">
        <v>143</v>
      </c>
      <c r="B60" s="17" t="s">
        <v>144</v>
      </c>
      <c r="C60" s="17"/>
      <c r="D60" s="17"/>
      <c r="E60" s="17"/>
      <c r="F60" s="54"/>
      <c r="G60" s="13"/>
      <c r="H60" s="82" t="s">
        <v>145</v>
      </c>
      <c r="I60" s="82" t="s">
        <v>18</v>
      </c>
      <c r="J60" s="82" t="s">
        <v>146</v>
      </c>
      <c r="P60" s="2"/>
      <c r="Q60" s="2"/>
      <c r="R60" s="2"/>
      <c r="S60" s="2"/>
      <c r="T60" s="2"/>
      <c r="U60" s="2"/>
    </row>
    <row r="61" spans="1:21" ht="12.75">
      <c r="A61" s="26" t="s">
        <v>147</v>
      </c>
      <c r="B61" s="17" t="s">
        <v>148</v>
      </c>
      <c r="C61" s="17"/>
      <c r="D61" s="17"/>
      <c r="E61" s="17"/>
      <c r="F61" s="54"/>
      <c r="G61" s="83"/>
      <c r="H61" s="84" t="s">
        <v>149</v>
      </c>
      <c r="I61" s="84" t="s">
        <v>25</v>
      </c>
      <c r="J61" s="84" t="s">
        <v>150</v>
      </c>
      <c r="O61" s="2"/>
      <c r="T61" s="62"/>
      <c r="U61" s="62"/>
    </row>
    <row r="62" spans="1:21" ht="12.75">
      <c r="A62" s="30" t="s">
        <v>151</v>
      </c>
      <c r="B62" s="31" t="s">
        <v>152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153</v>
      </c>
      <c r="H64" s="87" t="s">
        <v>153</v>
      </c>
      <c r="I64" s="87" t="s">
        <v>153</v>
      </c>
      <c r="J64" s="87" t="s">
        <v>153</v>
      </c>
      <c r="K64" s="87" t="s">
        <v>153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106</v>
      </c>
      <c r="C65" s="88" t="s">
        <v>154</v>
      </c>
      <c r="D65" s="88" t="s">
        <v>113</v>
      </c>
      <c r="E65" s="88" t="s">
        <v>130</v>
      </c>
      <c r="F65" s="88" t="s">
        <v>131</v>
      </c>
      <c r="G65" s="88" t="s">
        <v>135</v>
      </c>
      <c r="H65" s="88" t="s">
        <v>139</v>
      </c>
      <c r="I65" s="88" t="s">
        <v>143</v>
      </c>
      <c r="J65" s="88" t="s">
        <v>147</v>
      </c>
      <c r="K65" s="88" t="s">
        <v>151</v>
      </c>
      <c r="T65" s="62"/>
      <c r="U65" s="62"/>
    </row>
    <row r="66" spans="1:21" ht="14.25">
      <c r="A66" s="66">
        <f>A39</f>
        <v>6202000</v>
      </c>
      <c r="B66" s="89">
        <f>D39</f>
        <v>40367</v>
      </c>
      <c r="C66" s="90" t="s">
        <v>155</v>
      </c>
      <c r="D66" s="91" t="s">
        <v>17</v>
      </c>
      <c r="E66" s="91" t="s">
        <v>11</v>
      </c>
      <c r="F66" s="92" t="s">
        <v>12</v>
      </c>
      <c r="G66" s="70">
        <v>30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6202000</v>
      </c>
      <c r="B67" s="94">
        <f aca="true" t="shared" si="6" ref="B67:B77">+B$66</f>
        <v>40367</v>
      </c>
      <c r="C67" s="90" t="s">
        <v>156</v>
      </c>
      <c r="D67" s="92" t="s">
        <v>31</v>
      </c>
      <c r="E67" s="92" t="s">
        <v>11</v>
      </c>
      <c r="F67" s="92" t="s">
        <v>12</v>
      </c>
      <c r="G67" s="70">
        <v>35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6202000</v>
      </c>
      <c r="B68" s="94">
        <f t="shared" si="6"/>
        <v>40367</v>
      </c>
      <c r="C68" s="90" t="s">
        <v>157</v>
      </c>
      <c r="D68" s="92" t="s">
        <v>52</v>
      </c>
      <c r="E68" s="92" t="s">
        <v>11</v>
      </c>
      <c r="F68" s="92" t="s">
        <v>12</v>
      </c>
      <c r="G68" s="70">
        <v>20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6202000</v>
      </c>
      <c r="B69" s="94">
        <f t="shared" si="6"/>
        <v>40367</v>
      </c>
      <c r="C69" s="90" t="s">
        <v>158</v>
      </c>
      <c r="D69" s="92" t="s">
        <v>59</v>
      </c>
      <c r="E69" s="92" t="s">
        <v>32</v>
      </c>
      <c r="F69" s="92" t="s">
        <v>12</v>
      </c>
      <c r="G69" s="70">
        <v>25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6202000</v>
      </c>
      <c r="B70" s="94">
        <f t="shared" si="6"/>
        <v>40367</v>
      </c>
      <c r="C70" s="90" t="s">
        <v>159</v>
      </c>
      <c r="D70" s="92" t="s">
        <v>37</v>
      </c>
      <c r="E70" s="92" t="s">
        <v>11</v>
      </c>
      <c r="F70" s="92" t="s">
        <v>19</v>
      </c>
      <c r="G70" s="70">
        <v>35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6202000</v>
      </c>
      <c r="B71" s="94">
        <f t="shared" si="6"/>
        <v>40367</v>
      </c>
      <c r="C71" s="90" t="s">
        <v>160</v>
      </c>
      <c r="D71" s="92" t="s">
        <v>43</v>
      </c>
      <c r="E71" s="92" t="s">
        <v>11</v>
      </c>
      <c r="F71" s="92" t="s">
        <v>19</v>
      </c>
      <c r="G71" s="70">
        <v>45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6202000</v>
      </c>
      <c r="B72" s="94">
        <f t="shared" si="6"/>
        <v>40367</v>
      </c>
      <c r="C72" s="90" t="s">
        <v>161</v>
      </c>
      <c r="D72" s="92" t="s">
        <v>48</v>
      </c>
      <c r="E72" s="92" t="s">
        <v>11</v>
      </c>
      <c r="F72" s="92" t="s">
        <v>19</v>
      </c>
      <c r="G72" s="70">
        <v>35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6202000</v>
      </c>
      <c r="B73" s="94">
        <f t="shared" si="6"/>
        <v>40367</v>
      </c>
      <c r="C73" s="90" t="s">
        <v>162</v>
      </c>
      <c r="D73" s="92" t="s">
        <v>37</v>
      </c>
      <c r="E73" s="92" t="s">
        <v>32</v>
      </c>
      <c r="F73" s="92" t="s">
        <v>19</v>
      </c>
      <c r="G73" s="70">
        <v>22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6202000</v>
      </c>
      <c r="B74" s="94">
        <f t="shared" si="6"/>
        <v>40367</v>
      </c>
      <c r="C74" s="90" t="s">
        <v>163</v>
      </c>
      <c r="D74" s="92" t="s">
        <v>37</v>
      </c>
      <c r="E74" s="92" t="s">
        <v>18</v>
      </c>
      <c r="F74" s="92" t="s">
        <v>26</v>
      </c>
      <c r="G74" s="70">
        <v>18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6202000</v>
      </c>
      <c r="B75" s="94">
        <f t="shared" si="6"/>
        <v>40367</v>
      </c>
      <c r="C75" s="90" t="s">
        <v>164</v>
      </c>
      <c r="D75" s="92" t="s">
        <v>37</v>
      </c>
      <c r="E75" s="92" t="s">
        <v>11</v>
      </c>
      <c r="F75" s="92" t="s">
        <v>26</v>
      </c>
      <c r="G75" s="70">
        <v>22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6202000</v>
      </c>
      <c r="B76" s="94">
        <f t="shared" si="6"/>
        <v>40367</v>
      </c>
      <c r="C76" s="90" t="s">
        <v>165</v>
      </c>
      <c r="D76" s="92" t="s">
        <v>37</v>
      </c>
      <c r="E76" s="92" t="s">
        <v>32</v>
      </c>
      <c r="F76" s="92" t="s">
        <v>26</v>
      </c>
      <c r="G76" s="70">
        <v>45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6202000</v>
      </c>
      <c r="B77" s="94">
        <f t="shared" si="6"/>
        <v>40367</v>
      </c>
      <c r="C77" s="90" t="s">
        <v>166</v>
      </c>
      <c r="D77" s="92" t="s">
        <v>37</v>
      </c>
      <c r="E77" s="92" t="s">
        <v>18</v>
      </c>
      <c r="F77" s="92" t="s">
        <v>26</v>
      </c>
      <c r="G77" s="70">
        <v>35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168</v>
      </c>
      <c r="B82" s="22" t="s">
        <v>169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170</v>
      </c>
      <c r="B83" s="16" t="s">
        <v>171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131</v>
      </c>
      <c r="B84" s="31" t="s">
        <v>172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153</v>
      </c>
      <c r="D86" s="39" t="s">
        <v>88</v>
      </c>
      <c r="E86" s="97" t="s">
        <v>173</v>
      </c>
      <c r="F86" s="97"/>
      <c r="G86" s="97"/>
      <c r="H86" s="98" t="s">
        <v>174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106</v>
      </c>
      <c r="C87" s="41" t="s">
        <v>168</v>
      </c>
      <c r="D87" s="99" t="s">
        <v>170</v>
      </c>
      <c r="E87" s="41" t="s">
        <v>12</v>
      </c>
      <c r="F87" s="41" t="s">
        <v>19</v>
      </c>
      <c r="G87" s="41" t="s">
        <v>26</v>
      </c>
      <c r="H87" s="100" t="s">
        <v>175</v>
      </c>
      <c r="I87" s="41" t="s">
        <v>176</v>
      </c>
      <c r="J87" s="41" t="s">
        <v>177</v>
      </c>
      <c r="K87" s="41" t="s">
        <v>178</v>
      </c>
      <c r="L87" s="41" t="s">
        <v>179</v>
      </c>
      <c r="M87" s="41" t="s">
        <v>180</v>
      </c>
      <c r="N87" s="41" t="s">
        <v>181</v>
      </c>
      <c r="O87" s="41" t="s">
        <v>182</v>
      </c>
      <c r="P87" s="41" t="s">
        <v>183</v>
      </c>
      <c r="Q87" s="41" t="s">
        <v>184</v>
      </c>
      <c r="R87" s="41" t="s">
        <v>185</v>
      </c>
      <c r="S87" s="41" t="s">
        <v>186</v>
      </c>
      <c r="T87" s="62"/>
      <c r="U87" s="62"/>
    </row>
    <row r="88" spans="1:21" ht="14.25">
      <c r="A88" s="66">
        <f>A66</f>
        <v>6202000</v>
      </c>
      <c r="B88" s="89">
        <f>B66</f>
        <v>40367</v>
      </c>
      <c r="C88" s="70" t="s">
        <v>187</v>
      </c>
      <c r="D88" s="70">
        <v>66</v>
      </c>
      <c r="E88" s="70"/>
      <c r="F88" s="70"/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6202000</v>
      </c>
      <c r="B89" s="94">
        <f aca="true" t="shared" si="8" ref="B89:B243">+B$88</f>
        <v>40367</v>
      </c>
      <c r="C89" s="70" t="s">
        <v>188</v>
      </c>
      <c r="D89" s="70">
        <v>67</v>
      </c>
      <c r="E89" s="70"/>
      <c r="F89" s="70">
        <v>10</v>
      </c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6202000</v>
      </c>
      <c r="B90" s="94">
        <f t="shared" si="8"/>
        <v>40367</v>
      </c>
      <c r="C90" s="70" t="s">
        <v>189</v>
      </c>
      <c r="D90" s="70">
        <v>212</v>
      </c>
      <c r="E90" s="70">
        <v>160</v>
      </c>
      <c r="F90" s="70">
        <v>320</v>
      </c>
      <c r="G90" s="70">
        <v>624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6202000</v>
      </c>
      <c r="B91" s="94">
        <f t="shared" si="8"/>
        <v>40367</v>
      </c>
      <c r="C91" s="70" t="s">
        <v>190</v>
      </c>
      <c r="D91" s="70">
        <v>200</v>
      </c>
      <c r="E91" s="70">
        <v>19</v>
      </c>
      <c r="F91" s="70">
        <v>272</v>
      </c>
      <c r="G91" s="70">
        <v>376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6202000</v>
      </c>
      <c r="B92" s="94">
        <f t="shared" si="8"/>
        <v>40367</v>
      </c>
      <c r="C92" s="70" t="s">
        <v>191</v>
      </c>
      <c r="D92" s="70">
        <v>304</v>
      </c>
      <c r="E92" s="70"/>
      <c r="F92" s="70">
        <v>1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6202000</v>
      </c>
      <c r="B93" s="94">
        <f t="shared" si="8"/>
        <v>40367</v>
      </c>
      <c r="C93" s="70" t="s">
        <v>192</v>
      </c>
      <c r="D93" s="70">
        <v>305</v>
      </c>
      <c r="E93" s="70">
        <v>100</v>
      </c>
      <c r="F93" s="70">
        <v>19</v>
      </c>
      <c r="G93" s="70">
        <v>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6202000</v>
      </c>
      <c r="B94" s="94">
        <f t="shared" si="8"/>
        <v>40367</v>
      </c>
      <c r="C94" s="70" t="s">
        <v>193</v>
      </c>
      <c r="D94" s="70">
        <v>312</v>
      </c>
      <c r="E94" s="70">
        <v>25</v>
      </c>
      <c r="F94" s="70">
        <v>20</v>
      </c>
      <c r="G94" s="70">
        <v>9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6202000</v>
      </c>
      <c r="B95" s="94">
        <f t="shared" si="8"/>
        <v>40367</v>
      </c>
      <c r="C95" s="70" t="s">
        <v>194</v>
      </c>
      <c r="D95" s="70">
        <v>317</v>
      </c>
      <c r="E95" s="70">
        <v>2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6202000</v>
      </c>
      <c r="B96" s="94">
        <f t="shared" si="8"/>
        <v>40367</v>
      </c>
      <c r="C96" s="70" t="s">
        <v>195</v>
      </c>
      <c r="D96" s="70">
        <v>209</v>
      </c>
      <c r="E96" s="70"/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6202000</v>
      </c>
      <c r="B97" s="94">
        <f t="shared" si="8"/>
        <v>40367</v>
      </c>
      <c r="C97" s="70" t="s">
        <v>196</v>
      </c>
      <c r="D97" s="70">
        <v>223</v>
      </c>
      <c r="E97" s="70">
        <v>10</v>
      </c>
      <c r="F97" s="70">
        <v>7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5.75">
      <c r="A98" s="93">
        <f t="shared" si="7"/>
        <v>6202000</v>
      </c>
      <c r="B98" s="94">
        <f t="shared" si="8"/>
        <v>40367</v>
      </c>
      <c r="C98" s="70" t="s">
        <v>197</v>
      </c>
      <c r="D98" s="70">
        <v>231</v>
      </c>
      <c r="E98" s="70">
        <v>10</v>
      </c>
      <c r="F98" s="70">
        <v>11</v>
      </c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5.75">
      <c r="A99" s="93">
        <f t="shared" si="7"/>
        <v>6202000</v>
      </c>
      <c r="B99" s="94">
        <f t="shared" si="8"/>
        <v>40367</v>
      </c>
      <c r="C99" s="70" t="s">
        <v>198</v>
      </c>
      <c r="D99" s="70">
        <v>241</v>
      </c>
      <c r="E99" s="70">
        <v>1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5.75">
      <c r="A100" s="93">
        <f t="shared" si="7"/>
        <v>6202000</v>
      </c>
      <c r="B100" s="94">
        <f t="shared" si="8"/>
        <v>40367</v>
      </c>
      <c r="C100" s="70" t="s">
        <v>199</v>
      </c>
      <c r="D100" s="70">
        <v>245</v>
      </c>
      <c r="E100" s="70">
        <v>1</v>
      </c>
      <c r="F100" s="70">
        <v>3</v>
      </c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5.75">
      <c r="A101" s="93">
        <f t="shared" si="7"/>
        <v>6202000</v>
      </c>
      <c r="B101" s="94">
        <f t="shared" si="8"/>
        <v>40367</v>
      </c>
      <c r="C101" s="70" t="s">
        <v>200</v>
      </c>
      <c r="D101" s="70">
        <v>183</v>
      </c>
      <c r="E101" s="70">
        <v>2</v>
      </c>
      <c r="F101" s="70">
        <v>5</v>
      </c>
      <c r="G101" s="70">
        <v>20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5.75">
      <c r="A102" s="93">
        <f t="shared" si="7"/>
        <v>6202000</v>
      </c>
      <c r="B102" s="94">
        <f t="shared" si="8"/>
        <v>40367</v>
      </c>
      <c r="C102" s="70" t="s">
        <v>201</v>
      </c>
      <c r="D102" s="70">
        <v>322</v>
      </c>
      <c r="E102" s="70"/>
      <c r="F102" s="70">
        <v>3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5.75">
      <c r="A103" s="93">
        <f t="shared" si="7"/>
        <v>6202000</v>
      </c>
      <c r="B103" s="94">
        <f t="shared" si="8"/>
        <v>40367</v>
      </c>
      <c r="C103" s="70" t="s">
        <v>202</v>
      </c>
      <c r="D103" s="70">
        <v>364</v>
      </c>
      <c r="E103" s="70">
        <v>950</v>
      </c>
      <c r="F103" s="70">
        <v>704</v>
      </c>
      <c r="G103" s="70">
        <v>1920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5.75">
      <c r="A104" s="93">
        <f t="shared" si="7"/>
        <v>6202000</v>
      </c>
      <c r="B104" s="94">
        <f t="shared" si="8"/>
        <v>40367</v>
      </c>
      <c r="C104" s="70" t="s">
        <v>203</v>
      </c>
      <c r="D104" s="70">
        <v>457</v>
      </c>
      <c r="E104" s="70">
        <v>147</v>
      </c>
      <c r="F104" s="70">
        <v>144</v>
      </c>
      <c r="G104" s="70">
        <v>40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5.75">
      <c r="A105" s="93">
        <f t="shared" si="7"/>
        <v>6202000</v>
      </c>
      <c r="B105" s="94">
        <f t="shared" si="8"/>
        <v>40367</v>
      </c>
      <c r="C105" s="70" t="s">
        <v>204</v>
      </c>
      <c r="D105" s="70">
        <v>450</v>
      </c>
      <c r="E105" s="70">
        <v>12</v>
      </c>
      <c r="F105" s="70">
        <v>3</v>
      </c>
      <c r="G105" s="70">
        <v>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5.75">
      <c r="A106" s="93">
        <f t="shared" si="7"/>
        <v>6202000</v>
      </c>
      <c r="B106" s="94">
        <f t="shared" si="8"/>
        <v>40367</v>
      </c>
      <c r="C106" s="70" t="s">
        <v>205</v>
      </c>
      <c r="D106" s="70">
        <v>719</v>
      </c>
      <c r="E106" s="70">
        <v>1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5.75">
      <c r="A107" s="93">
        <f t="shared" si="7"/>
        <v>6202000</v>
      </c>
      <c r="B107" s="94">
        <f t="shared" si="8"/>
        <v>40367</v>
      </c>
      <c r="C107" s="70" t="s">
        <v>206</v>
      </c>
      <c r="D107" s="70">
        <v>618</v>
      </c>
      <c r="E107" s="70">
        <v>108</v>
      </c>
      <c r="F107" s="70">
        <v>156</v>
      </c>
      <c r="G107" s="70">
        <v>312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5.75">
      <c r="A108" s="93">
        <f t="shared" si="7"/>
        <v>6202000</v>
      </c>
      <c r="B108" s="94">
        <f t="shared" si="8"/>
        <v>40367</v>
      </c>
      <c r="C108" s="70" t="s">
        <v>207</v>
      </c>
      <c r="D108" s="70">
        <v>619</v>
      </c>
      <c r="E108" s="70"/>
      <c r="F108" s="70">
        <v>8</v>
      </c>
      <c r="G108" s="70">
        <v>8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5.75">
      <c r="A109" s="93">
        <f t="shared" si="7"/>
        <v>6202000</v>
      </c>
      <c r="B109" s="94">
        <f t="shared" si="8"/>
        <v>40367</v>
      </c>
      <c r="C109" s="70" t="s">
        <v>208</v>
      </c>
      <c r="D109" s="70">
        <v>623</v>
      </c>
      <c r="E109" s="70"/>
      <c r="F109" s="70">
        <v>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5.75">
      <c r="A110" s="93">
        <f t="shared" si="7"/>
        <v>6202000</v>
      </c>
      <c r="B110" s="94">
        <f t="shared" si="8"/>
        <v>40367</v>
      </c>
      <c r="C110" s="70" t="s">
        <v>209</v>
      </c>
      <c r="D110" s="70">
        <v>622</v>
      </c>
      <c r="E110" s="70">
        <v>40</v>
      </c>
      <c r="F110" s="70">
        <v>20</v>
      </c>
      <c r="G110" s="70">
        <v>8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5.75">
      <c r="A111" s="93">
        <f t="shared" si="7"/>
        <v>6202000</v>
      </c>
      <c r="B111" s="94">
        <f t="shared" si="8"/>
        <v>40367</v>
      </c>
      <c r="C111" s="70" t="s">
        <v>210</v>
      </c>
      <c r="D111" s="70">
        <v>617</v>
      </c>
      <c r="E111" s="70">
        <v>20</v>
      </c>
      <c r="F111" s="70">
        <v>44</v>
      </c>
      <c r="G111" s="70">
        <v>8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5.75">
      <c r="A112" s="93">
        <f t="shared" si="7"/>
        <v>6202000</v>
      </c>
      <c r="B112" s="94">
        <f t="shared" si="8"/>
        <v>40367</v>
      </c>
      <c r="C112" s="70" t="s">
        <v>211</v>
      </c>
      <c r="D112" s="70">
        <v>514</v>
      </c>
      <c r="E112" s="70">
        <v>2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5.75">
      <c r="A113" s="93">
        <f t="shared" si="7"/>
        <v>6202000</v>
      </c>
      <c r="B113" s="94">
        <f t="shared" si="8"/>
        <v>40367</v>
      </c>
      <c r="C113" s="70" t="s">
        <v>212</v>
      </c>
      <c r="D113" s="70">
        <v>2517</v>
      </c>
      <c r="E113" s="70"/>
      <c r="F113" s="70">
        <v>2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5.75">
      <c r="A114" s="93">
        <f t="shared" si="7"/>
        <v>6202000</v>
      </c>
      <c r="B114" s="94">
        <f t="shared" si="8"/>
        <v>40367</v>
      </c>
      <c r="C114" s="70" t="s">
        <v>213</v>
      </c>
      <c r="D114" s="70">
        <v>847</v>
      </c>
      <c r="E114" s="70"/>
      <c r="F114" s="70"/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5.75">
      <c r="A115" s="93">
        <f t="shared" si="7"/>
        <v>6202000</v>
      </c>
      <c r="B115" s="94">
        <f t="shared" si="8"/>
        <v>40367</v>
      </c>
      <c r="C115" s="70" t="s">
        <v>214</v>
      </c>
      <c r="D115" s="70">
        <v>838</v>
      </c>
      <c r="E115" s="70">
        <v>3</v>
      </c>
      <c r="F115" s="70">
        <v>1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5.75">
      <c r="A116" s="93">
        <f t="shared" si="7"/>
        <v>6202000</v>
      </c>
      <c r="B116" s="94">
        <f t="shared" si="8"/>
        <v>40367</v>
      </c>
      <c r="C116" s="70" t="s">
        <v>215</v>
      </c>
      <c r="D116" s="70">
        <v>819</v>
      </c>
      <c r="E116" s="70"/>
      <c r="F116" s="70"/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5.75">
      <c r="A117" s="93">
        <f t="shared" si="7"/>
        <v>6202000</v>
      </c>
      <c r="B117" s="94">
        <f t="shared" si="8"/>
        <v>40367</v>
      </c>
      <c r="C117" s="70" t="s">
        <v>216</v>
      </c>
      <c r="D117" s="70">
        <v>807</v>
      </c>
      <c r="E117" s="70">
        <v>391</v>
      </c>
      <c r="F117" s="70">
        <v>1424</v>
      </c>
      <c r="G117" s="70">
        <v>848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5.75">
      <c r="A118" s="93">
        <f t="shared" si="7"/>
        <v>6202000</v>
      </c>
      <c r="B118" s="94">
        <f t="shared" si="8"/>
        <v>40367</v>
      </c>
      <c r="C118" s="70" t="s">
        <v>217</v>
      </c>
      <c r="D118" s="70">
        <v>831</v>
      </c>
      <c r="E118" s="70"/>
      <c r="F118" s="70">
        <v>3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5.75">
      <c r="A119" s="93">
        <f t="shared" si="7"/>
        <v>6202000</v>
      </c>
      <c r="B119" s="94">
        <f t="shared" si="8"/>
        <v>40367</v>
      </c>
      <c r="C119" s="70" t="s">
        <v>218</v>
      </c>
      <c r="D119" s="70">
        <v>757</v>
      </c>
      <c r="E119" s="70"/>
      <c r="F119" s="70">
        <v>3</v>
      </c>
      <c r="G119" s="70">
        <v>3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5.75">
      <c r="A120" s="93">
        <f t="shared" si="7"/>
        <v>6202000</v>
      </c>
      <c r="B120" s="94">
        <f t="shared" si="8"/>
        <v>40367</v>
      </c>
      <c r="C120" s="70" t="s">
        <v>219</v>
      </c>
      <c r="D120" s="70">
        <v>783</v>
      </c>
      <c r="E120" s="70">
        <v>2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5.75">
      <c r="A121" s="93">
        <f t="shared" si="7"/>
        <v>6202000</v>
      </c>
      <c r="B121" s="94">
        <f t="shared" si="8"/>
        <v>40367</v>
      </c>
      <c r="C121" s="70" t="s">
        <v>220</v>
      </c>
      <c r="D121" s="70">
        <v>801</v>
      </c>
      <c r="E121" s="70">
        <v>25</v>
      </c>
      <c r="F121" s="70">
        <v>1</v>
      </c>
      <c r="G121" s="70">
        <v>8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5.75">
      <c r="A122" s="93">
        <f t="shared" si="7"/>
        <v>6202000</v>
      </c>
      <c r="B122" s="94">
        <f t="shared" si="8"/>
        <v>40367</v>
      </c>
      <c r="C122" s="70" t="s">
        <v>221</v>
      </c>
      <c r="D122" s="70">
        <v>753</v>
      </c>
      <c r="E122" s="70">
        <v>3</v>
      </c>
      <c r="F122" s="70">
        <v>1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5.75">
      <c r="A123" s="93">
        <f t="shared" si="7"/>
        <v>6202000</v>
      </c>
      <c r="B123" s="94">
        <f t="shared" si="8"/>
        <v>40367</v>
      </c>
      <c r="C123" s="70" t="s">
        <v>222</v>
      </c>
      <c r="D123" s="70">
        <v>658</v>
      </c>
      <c r="E123" s="70">
        <v>1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5.75">
      <c r="A124" s="93">
        <f t="shared" si="7"/>
        <v>6202000</v>
      </c>
      <c r="B124" s="94">
        <f t="shared" si="8"/>
        <v>40367</v>
      </c>
      <c r="C124" s="70" t="s">
        <v>223</v>
      </c>
      <c r="D124" s="70">
        <v>682</v>
      </c>
      <c r="E124" s="70">
        <v>2</v>
      </c>
      <c r="F124" s="70">
        <v>8</v>
      </c>
      <c r="G124" s="70">
        <v>4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.75">
      <c r="A125" s="93">
        <f t="shared" si="7"/>
        <v>6202000</v>
      </c>
      <c r="B125" s="94">
        <f t="shared" si="8"/>
        <v>40367</v>
      </c>
      <c r="C125" s="70" t="s">
        <v>224</v>
      </c>
      <c r="D125" s="70">
        <v>3170</v>
      </c>
      <c r="E125" s="70">
        <v>1</v>
      </c>
      <c r="F125" s="70">
        <v>1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5.75">
      <c r="A126" s="93">
        <f t="shared" si="7"/>
        <v>6202000</v>
      </c>
      <c r="B126" s="94">
        <f t="shared" si="8"/>
        <v>40367</v>
      </c>
      <c r="C126" s="70" t="s">
        <v>225</v>
      </c>
      <c r="D126" s="70">
        <v>887</v>
      </c>
      <c r="E126" s="70"/>
      <c r="F126" s="70"/>
      <c r="G126" s="70">
        <v>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5.75">
      <c r="A127" s="93">
        <f t="shared" si="7"/>
        <v>6202000</v>
      </c>
      <c r="B127" s="94">
        <f t="shared" si="8"/>
        <v>40367</v>
      </c>
      <c r="C127" s="70" t="s">
        <v>226</v>
      </c>
      <c r="D127" s="70">
        <v>888</v>
      </c>
      <c r="E127" s="70">
        <v>319</v>
      </c>
      <c r="F127" s="70">
        <v>3</v>
      </c>
      <c r="G127" s="70">
        <v>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5.75">
      <c r="A128" s="93">
        <f t="shared" si="7"/>
        <v>6202000</v>
      </c>
      <c r="B128" s="94">
        <f t="shared" si="8"/>
        <v>40367</v>
      </c>
      <c r="C128" s="70" t="s">
        <v>227</v>
      </c>
      <c r="D128" s="70">
        <v>892</v>
      </c>
      <c r="E128" s="70">
        <v>390</v>
      </c>
      <c r="F128" s="70">
        <v>57</v>
      </c>
      <c r="G128" s="70">
        <v>7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5.75">
      <c r="A129" s="93">
        <f t="shared" si="7"/>
        <v>6202000</v>
      </c>
      <c r="B129" s="94">
        <f t="shared" si="8"/>
        <v>40367</v>
      </c>
      <c r="C129" s="70" t="s">
        <v>228</v>
      </c>
      <c r="D129" s="70">
        <v>902</v>
      </c>
      <c r="E129" s="70"/>
      <c r="F129" s="70">
        <v>1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5.75">
      <c r="A130" s="93">
        <f t="shared" si="7"/>
        <v>6202000</v>
      </c>
      <c r="B130" s="94">
        <f t="shared" si="8"/>
        <v>40367</v>
      </c>
      <c r="C130" s="70" t="s">
        <v>229</v>
      </c>
      <c r="D130" s="70">
        <v>880</v>
      </c>
      <c r="E130" s="70">
        <v>16</v>
      </c>
      <c r="F130" s="70">
        <v>1</v>
      </c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5.75">
      <c r="A131" s="93">
        <f t="shared" si="7"/>
        <v>6202000</v>
      </c>
      <c r="B131" s="94">
        <f t="shared" si="8"/>
        <v>40367</v>
      </c>
      <c r="C131" s="70" t="s">
        <v>230</v>
      </c>
      <c r="D131" s="70">
        <v>1043</v>
      </c>
      <c r="E131" s="70">
        <v>17</v>
      </c>
      <c r="F131" s="70">
        <v>1</v>
      </c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5.75">
      <c r="A132" s="93">
        <f t="shared" si="7"/>
        <v>6202000</v>
      </c>
      <c r="B132" s="94">
        <f t="shared" si="8"/>
        <v>40367</v>
      </c>
      <c r="C132" s="70" t="s">
        <v>231</v>
      </c>
      <c r="D132" s="70">
        <v>1028</v>
      </c>
      <c r="E132" s="70">
        <v>3</v>
      </c>
      <c r="F132" s="70">
        <v>2</v>
      </c>
      <c r="G132" s="70">
        <v>8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5.75">
      <c r="A133" s="93">
        <f t="shared" si="7"/>
        <v>6202000</v>
      </c>
      <c r="B133" s="94">
        <f t="shared" si="8"/>
        <v>40367</v>
      </c>
      <c r="C133" s="70" t="s">
        <v>232</v>
      </c>
      <c r="D133" s="70">
        <v>994</v>
      </c>
      <c r="E133" s="70">
        <v>4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5.75">
      <c r="A134" s="93">
        <f t="shared" si="7"/>
        <v>6202000</v>
      </c>
      <c r="B134" s="94">
        <f t="shared" si="8"/>
        <v>40367</v>
      </c>
      <c r="C134" s="70" t="s">
        <v>233</v>
      </c>
      <c r="D134" s="70">
        <v>978</v>
      </c>
      <c r="E134" s="70">
        <v>23</v>
      </c>
      <c r="F134" s="70">
        <v>13</v>
      </c>
      <c r="G134" s="70">
        <v>3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5.75">
      <c r="A135" s="93">
        <f t="shared" si="7"/>
        <v>6202000</v>
      </c>
      <c r="B135" s="94">
        <f t="shared" si="8"/>
        <v>40367</v>
      </c>
      <c r="C135" s="70" t="s">
        <v>234</v>
      </c>
      <c r="D135" s="70">
        <v>998</v>
      </c>
      <c r="E135" s="70"/>
      <c r="F135" s="70">
        <v>1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5.75">
      <c r="A136" s="93">
        <f t="shared" si="7"/>
        <v>6202000</v>
      </c>
      <c r="B136" s="94">
        <f t="shared" si="8"/>
        <v>40367</v>
      </c>
      <c r="C136" s="70" t="s">
        <v>235</v>
      </c>
      <c r="D136" s="70">
        <v>972</v>
      </c>
      <c r="E136" s="70"/>
      <c r="F136" s="70">
        <v>1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5.75">
      <c r="A137" s="93">
        <f t="shared" si="7"/>
        <v>6202000</v>
      </c>
      <c r="B137" s="94">
        <f t="shared" si="8"/>
        <v>40367</v>
      </c>
      <c r="C137" s="70" t="s">
        <v>236</v>
      </c>
      <c r="D137" s="70">
        <v>928</v>
      </c>
      <c r="E137" s="70">
        <v>1</v>
      </c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5.75">
      <c r="A138" s="93">
        <f t="shared" si="7"/>
        <v>6202000</v>
      </c>
      <c r="B138" s="94">
        <f t="shared" si="8"/>
        <v>40367</v>
      </c>
      <c r="C138" s="70" t="s">
        <v>237</v>
      </c>
      <c r="D138" s="70">
        <v>908</v>
      </c>
      <c r="E138" s="70">
        <v>1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5.75">
      <c r="A139" s="93">
        <f t="shared" si="7"/>
        <v>6202000</v>
      </c>
      <c r="B139" s="94">
        <f t="shared" si="8"/>
        <v>40367</v>
      </c>
      <c r="C139" s="70" t="s">
        <v>238</v>
      </c>
      <c r="D139" s="70">
        <v>1055</v>
      </c>
      <c r="E139" s="70">
        <v>3</v>
      </c>
      <c r="F139" s="70">
        <v>1</v>
      </c>
      <c r="G139" s="70">
        <v>1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5.75">
      <c r="A140" s="93">
        <f t="shared" si="7"/>
        <v>6202000</v>
      </c>
      <c r="B140" s="94">
        <f t="shared" si="8"/>
        <v>40367</v>
      </c>
      <c r="C140" s="70" t="s">
        <v>239</v>
      </c>
      <c r="D140" s="70">
        <v>1061</v>
      </c>
      <c r="E140" s="70"/>
      <c r="F140" s="70"/>
      <c r="G140" s="70">
        <v>2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5.75">
      <c r="A141" s="93">
        <f t="shared" si="7"/>
        <v>6202000</v>
      </c>
      <c r="B141" s="94">
        <f t="shared" si="8"/>
        <v>40367</v>
      </c>
      <c r="C141" s="70" t="s">
        <v>240</v>
      </c>
      <c r="D141" s="70">
        <v>933</v>
      </c>
      <c r="E141" s="70">
        <v>11</v>
      </c>
      <c r="F141" s="70">
        <v>13</v>
      </c>
      <c r="G141" s="70">
        <v>34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5.75">
      <c r="A142" s="93">
        <f t="shared" si="7"/>
        <v>6202000</v>
      </c>
      <c r="B142" s="94">
        <f t="shared" si="8"/>
        <v>40367</v>
      </c>
      <c r="C142" s="70" t="s">
        <v>241</v>
      </c>
      <c r="D142" s="70">
        <v>1089</v>
      </c>
      <c r="E142" s="70">
        <v>1</v>
      </c>
      <c r="F142" s="70">
        <v>1</v>
      </c>
      <c r="G142" s="70">
        <v>1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5.75">
      <c r="A143" s="93">
        <f t="shared" si="7"/>
        <v>6202000</v>
      </c>
      <c r="B143" s="94">
        <f t="shared" si="8"/>
        <v>40367</v>
      </c>
      <c r="C143" s="70" t="s">
        <v>242</v>
      </c>
      <c r="D143" s="70">
        <v>906</v>
      </c>
      <c r="E143" s="70">
        <v>2</v>
      </c>
      <c r="F143" s="70">
        <v>48</v>
      </c>
      <c r="G143" s="70">
        <v>8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5.75">
      <c r="A144" s="93">
        <f t="shared" si="7"/>
        <v>6202000</v>
      </c>
      <c r="B144" s="94">
        <f t="shared" si="8"/>
        <v>40367</v>
      </c>
      <c r="C144" s="70" t="s">
        <v>243</v>
      </c>
      <c r="D144" s="70">
        <v>3110</v>
      </c>
      <c r="E144" s="70"/>
      <c r="F144" s="70"/>
      <c r="G144" s="70">
        <v>3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5.75">
      <c r="A145" s="93">
        <f t="shared" si="7"/>
        <v>6202000</v>
      </c>
      <c r="B145" s="94">
        <f t="shared" si="8"/>
        <v>40367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5.75">
      <c r="A146" s="93">
        <f t="shared" si="7"/>
        <v>6202000</v>
      </c>
      <c r="B146" s="94">
        <f t="shared" si="8"/>
        <v>40367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5.75">
      <c r="A147" s="93">
        <f t="shared" si="7"/>
        <v>6202000</v>
      </c>
      <c r="B147" s="94">
        <f t="shared" si="8"/>
        <v>40367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5.75">
      <c r="A148" s="93">
        <f t="shared" si="7"/>
        <v>6202000</v>
      </c>
      <c r="B148" s="94">
        <f t="shared" si="8"/>
        <v>40367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5.75">
      <c r="A149" s="93">
        <f t="shared" si="7"/>
        <v>6202000</v>
      </c>
      <c r="B149" s="94">
        <f t="shared" si="8"/>
        <v>40367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5.75">
      <c r="A150" s="93">
        <f t="shared" si="7"/>
        <v>6202000</v>
      </c>
      <c r="B150" s="94">
        <f t="shared" si="8"/>
        <v>40367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6202000</v>
      </c>
      <c r="B151" s="94">
        <f t="shared" si="8"/>
        <v>40367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6202000</v>
      </c>
      <c r="B152" s="94">
        <f t="shared" si="8"/>
        <v>40367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6202000</v>
      </c>
      <c r="B153" s="94">
        <f t="shared" si="8"/>
        <v>40367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6202000</v>
      </c>
      <c r="B154" s="94">
        <f t="shared" si="8"/>
        <v>40367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6202000</v>
      </c>
      <c r="B155" s="94">
        <f t="shared" si="8"/>
        <v>40367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6202000</v>
      </c>
      <c r="B156" s="94">
        <f t="shared" si="8"/>
        <v>40367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6202000</v>
      </c>
      <c r="B157" s="94">
        <f t="shared" si="8"/>
        <v>40367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6202000</v>
      </c>
      <c r="B158" s="94">
        <f t="shared" si="8"/>
        <v>40367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6202000</v>
      </c>
      <c r="B159" s="94">
        <f t="shared" si="8"/>
        <v>40367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6202000</v>
      </c>
      <c r="B160" s="94">
        <f t="shared" si="8"/>
        <v>40367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6202000</v>
      </c>
      <c r="B161" s="94">
        <f t="shared" si="8"/>
        <v>40367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6202000</v>
      </c>
      <c r="B162" s="94">
        <f t="shared" si="8"/>
        <v>40367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6202000</v>
      </c>
      <c r="B163" s="94">
        <f t="shared" si="8"/>
        <v>40367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6202000</v>
      </c>
      <c r="B164" s="94">
        <f t="shared" si="8"/>
        <v>40367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6202000</v>
      </c>
      <c r="B165" s="94">
        <f t="shared" si="8"/>
        <v>40367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6202000</v>
      </c>
      <c r="B166" s="94">
        <f t="shared" si="8"/>
        <v>40367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6202000</v>
      </c>
      <c r="B167" s="94">
        <f t="shared" si="8"/>
        <v>40367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6202000</v>
      </c>
      <c r="B168" s="94">
        <f t="shared" si="8"/>
        <v>40367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6202000</v>
      </c>
      <c r="B169" s="94">
        <f t="shared" si="8"/>
        <v>40367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6202000</v>
      </c>
      <c r="B170" s="94">
        <f t="shared" si="8"/>
        <v>40367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6202000</v>
      </c>
      <c r="B171" s="94">
        <f t="shared" si="8"/>
        <v>40367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6202000</v>
      </c>
      <c r="B172" s="94">
        <f t="shared" si="8"/>
        <v>40367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6202000</v>
      </c>
      <c r="B173" s="94">
        <f t="shared" si="8"/>
        <v>40367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6202000</v>
      </c>
      <c r="B174" s="94">
        <f t="shared" si="8"/>
        <v>40367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6202000</v>
      </c>
      <c r="B175" s="94">
        <f t="shared" si="8"/>
        <v>40367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6202000</v>
      </c>
      <c r="B176" s="94">
        <f t="shared" si="8"/>
        <v>40367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6202000</v>
      </c>
      <c r="B177" s="94">
        <f t="shared" si="8"/>
        <v>40367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6202000</v>
      </c>
      <c r="B178" s="94">
        <f t="shared" si="8"/>
        <v>40367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6202000</v>
      </c>
      <c r="B179" s="94">
        <f t="shared" si="8"/>
        <v>40367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6202000</v>
      </c>
      <c r="B180" s="94">
        <f t="shared" si="8"/>
        <v>40367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6202000</v>
      </c>
      <c r="B181" s="94">
        <f t="shared" si="8"/>
        <v>40367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6202000</v>
      </c>
      <c r="B182" s="94">
        <f t="shared" si="8"/>
        <v>40367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6202000</v>
      </c>
      <c r="B183" s="94">
        <f t="shared" si="8"/>
        <v>40367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6202000</v>
      </c>
      <c r="B184" s="94">
        <f t="shared" si="8"/>
        <v>40367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6202000</v>
      </c>
      <c r="B185" s="94">
        <f t="shared" si="8"/>
        <v>40367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6202000</v>
      </c>
      <c r="B186" s="94">
        <f t="shared" si="8"/>
        <v>40367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6202000</v>
      </c>
      <c r="B187" s="94">
        <f t="shared" si="8"/>
        <v>40367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6202000</v>
      </c>
      <c r="B188" s="94">
        <f t="shared" si="8"/>
        <v>40367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6202000</v>
      </c>
      <c r="B189" s="94">
        <f t="shared" si="8"/>
        <v>40367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6202000</v>
      </c>
      <c r="B190" s="94">
        <f t="shared" si="8"/>
        <v>40367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6202000</v>
      </c>
      <c r="B191" s="94">
        <f t="shared" si="8"/>
        <v>40367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6202000</v>
      </c>
      <c r="B192" s="94">
        <f t="shared" si="8"/>
        <v>40367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6202000</v>
      </c>
      <c r="B193" s="94">
        <f t="shared" si="8"/>
        <v>40367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6202000</v>
      </c>
      <c r="B194" s="94">
        <f t="shared" si="8"/>
        <v>40367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6202000</v>
      </c>
      <c r="B195" s="94">
        <f t="shared" si="8"/>
        <v>40367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6202000</v>
      </c>
      <c r="B196" s="94">
        <f t="shared" si="8"/>
        <v>40367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6202000</v>
      </c>
      <c r="B197" s="94">
        <f t="shared" si="8"/>
        <v>40367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6202000</v>
      </c>
      <c r="B198" s="94">
        <f t="shared" si="8"/>
        <v>40367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6202000</v>
      </c>
      <c r="B199" s="94">
        <f t="shared" si="8"/>
        <v>40367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6202000</v>
      </c>
      <c r="B200" s="94">
        <f t="shared" si="8"/>
        <v>40367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6202000</v>
      </c>
      <c r="B201" s="94">
        <f t="shared" si="8"/>
        <v>40367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6202000</v>
      </c>
      <c r="B202" s="94">
        <f t="shared" si="8"/>
        <v>40367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6202000</v>
      </c>
      <c r="B203" s="94">
        <f t="shared" si="8"/>
        <v>40367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6202000</v>
      </c>
      <c r="B204" s="94">
        <f t="shared" si="8"/>
        <v>40367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6202000</v>
      </c>
      <c r="B205" s="94">
        <f t="shared" si="8"/>
        <v>40367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6202000</v>
      </c>
      <c r="B206" s="94">
        <f t="shared" si="8"/>
        <v>40367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6202000</v>
      </c>
      <c r="B207" s="94">
        <f t="shared" si="8"/>
        <v>40367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6202000</v>
      </c>
      <c r="B208" s="94">
        <f t="shared" si="8"/>
        <v>40367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6202000</v>
      </c>
      <c r="B209" s="94">
        <f t="shared" si="8"/>
        <v>40367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6202000</v>
      </c>
      <c r="B210" s="94">
        <f t="shared" si="8"/>
        <v>40367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6202000</v>
      </c>
      <c r="B211" s="94">
        <f t="shared" si="8"/>
        <v>40367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6202000</v>
      </c>
      <c r="B212" s="94">
        <f t="shared" si="8"/>
        <v>40367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6202000</v>
      </c>
      <c r="B213" s="94">
        <f t="shared" si="8"/>
        <v>40367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6202000</v>
      </c>
      <c r="B214" s="94">
        <f t="shared" si="8"/>
        <v>40367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6202000</v>
      </c>
      <c r="B215" s="94">
        <f t="shared" si="8"/>
        <v>40367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6202000</v>
      </c>
      <c r="B216" s="94">
        <f t="shared" si="8"/>
        <v>40367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6202000</v>
      </c>
      <c r="B217" s="94">
        <f t="shared" si="8"/>
        <v>40367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6202000</v>
      </c>
      <c r="B218" s="94">
        <f t="shared" si="8"/>
        <v>40367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6202000</v>
      </c>
      <c r="B219" s="94">
        <f t="shared" si="8"/>
        <v>40367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6202000</v>
      </c>
      <c r="B220" s="94">
        <f t="shared" si="8"/>
        <v>40367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6202000</v>
      </c>
      <c r="B221" s="94">
        <f t="shared" si="8"/>
        <v>40367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6202000</v>
      </c>
      <c r="B222" s="94">
        <f t="shared" si="8"/>
        <v>40367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6202000</v>
      </c>
      <c r="B223" s="94">
        <f t="shared" si="8"/>
        <v>40367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6202000</v>
      </c>
      <c r="B224" s="94">
        <f t="shared" si="8"/>
        <v>40367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6202000</v>
      </c>
      <c r="B225" s="94">
        <f t="shared" si="8"/>
        <v>40367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6202000</v>
      </c>
      <c r="B226" s="94">
        <f t="shared" si="8"/>
        <v>40367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6202000</v>
      </c>
      <c r="B227" s="94">
        <f t="shared" si="8"/>
        <v>40367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6202000</v>
      </c>
      <c r="B228" s="94">
        <f t="shared" si="8"/>
        <v>40367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6202000</v>
      </c>
      <c r="B229" s="94">
        <f t="shared" si="8"/>
        <v>40367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6202000</v>
      </c>
      <c r="B230" s="94">
        <f t="shared" si="8"/>
        <v>40367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6202000</v>
      </c>
      <c r="B231" s="94">
        <f t="shared" si="8"/>
        <v>40367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6202000</v>
      </c>
      <c r="B232" s="94">
        <f t="shared" si="8"/>
        <v>40367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6202000</v>
      </c>
      <c r="B233" s="94">
        <f t="shared" si="8"/>
        <v>40367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6202000</v>
      </c>
      <c r="B234" s="94">
        <f t="shared" si="8"/>
        <v>40367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6202000</v>
      </c>
      <c r="B235" s="94">
        <f t="shared" si="8"/>
        <v>40367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6202000</v>
      </c>
      <c r="B236" s="94">
        <f t="shared" si="8"/>
        <v>40367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6202000</v>
      </c>
      <c r="B237" s="94">
        <f t="shared" si="8"/>
        <v>40367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6202000</v>
      </c>
      <c r="B238" s="94">
        <f t="shared" si="8"/>
        <v>40367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6202000</v>
      </c>
      <c r="B239" s="94">
        <f t="shared" si="8"/>
        <v>40367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6202000</v>
      </c>
      <c r="B240" s="94">
        <f t="shared" si="8"/>
        <v>40367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6202000</v>
      </c>
      <c r="B241" s="94">
        <f t="shared" si="8"/>
        <v>40367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6202000</v>
      </c>
      <c r="B242" s="94">
        <f t="shared" si="8"/>
        <v>40367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6202000</v>
      </c>
      <c r="B243" s="94">
        <f t="shared" si="8"/>
        <v>40367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3">
      <selection activeCell="D66" activeCellId="1" sqref="C98:G150 D66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244</v>
      </c>
      <c r="G1" s="102" t="s">
        <v>245</v>
      </c>
      <c r="H1" s="103">
        <v>39237</v>
      </c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246</v>
      </c>
      <c r="B3" s="106" t="s">
        <v>247</v>
      </c>
      <c r="C3" s="106" t="s">
        <v>248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40367</v>
      </c>
      <c r="B4" s="110">
        <f>'fiche envoi CEMAGREF'!B23</f>
        <v>6202000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249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250</v>
      </c>
      <c r="D8" s="123" t="s">
        <v>251</v>
      </c>
      <c r="E8" s="123" t="s">
        <v>252</v>
      </c>
      <c r="F8" s="124" t="s">
        <v>253</v>
      </c>
      <c r="G8" s="124" t="s">
        <v>253</v>
      </c>
      <c r="H8" s="124" t="s">
        <v>253</v>
      </c>
    </row>
    <row r="9" spans="2:8" ht="11.25" customHeight="1">
      <c r="B9" s="125" t="s">
        <v>254</v>
      </c>
      <c r="C9" s="126" t="s">
        <v>255</v>
      </c>
      <c r="D9" s="127" t="s">
        <v>187</v>
      </c>
      <c r="E9" s="128">
        <v>66</v>
      </c>
      <c r="F9" s="129"/>
      <c r="G9" s="130"/>
      <c r="H9" s="131">
        <v>1</v>
      </c>
    </row>
    <row r="10" spans="2:8" ht="11.25" customHeight="1">
      <c r="B10" s="125" t="s">
        <v>254</v>
      </c>
      <c r="C10" s="132" t="s">
        <v>256</v>
      </c>
      <c r="D10" s="133" t="s">
        <v>188</v>
      </c>
      <c r="E10" s="128">
        <v>67</v>
      </c>
      <c r="F10" s="129"/>
      <c r="G10" s="130">
        <v>10</v>
      </c>
      <c r="H10" s="131">
        <v>2</v>
      </c>
    </row>
    <row r="11" spans="2:8" ht="11.25" customHeight="1">
      <c r="B11" s="125" t="s">
        <v>257</v>
      </c>
      <c r="C11" s="132" t="s">
        <v>256</v>
      </c>
      <c r="D11" s="133" t="s">
        <v>189</v>
      </c>
      <c r="E11" s="128">
        <v>212</v>
      </c>
      <c r="F11" s="129">
        <v>160</v>
      </c>
      <c r="G11" s="130">
        <v>320</v>
      </c>
      <c r="H11" s="131">
        <v>624</v>
      </c>
    </row>
    <row r="12" spans="2:8" ht="11.25" customHeight="1">
      <c r="B12" s="125" t="s">
        <v>258</v>
      </c>
      <c r="C12" s="132" t="s">
        <v>256</v>
      </c>
      <c r="D12" s="133" t="s">
        <v>190</v>
      </c>
      <c r="E12" s="128">
        <v>200</v>
      </c>
      <c r="F12" s="129">
        <v>19</v>
      </c>
      <c r="G12" s="130">
        <v>272</v>
      </c>
      <c r="H12" s="131">
        <v>376</v>
      </c>
    </row>
    <row r="13" spans="2:8" ht="11.25" customHeight="1">
      <c r="B13" s="125" t="s">
        <v>259</v>
      </c>
      <c r="C13" s="126" t="s">
        <v>255</v>
      </c>
      <c r="D13" s="127" t="s">
        <v>191</v>
      </c>
      <c r="E13" s="128">
        <v>304</v>
      </c>
      <c r="F13" s="129"/>
      <c r="G13" s="130">
        <v>1</v>
      </c>
      <c r="H13" s="131"/>
    </row>
    <row r="14" spans="2:8" ht="11.25" customHeight="1">
      <c r="B14" s="125" t="s">
        <v>259</v>
      </c>
      <c r="C14" s="132" t="s">
        <v>256</v>
      </c>
      <c r="D14" s="133" t="s">
        <v>192</v>
      </c>
      <c r="E14" s="128">
        <v>305</v>
      </c>
      <c r="F14" s="129">
        <v>100</v>
      </c>
      <c r="G14" s="130">
        <v>19</v>
      </c>
      <c r="H14" s="131">
        <v>5</v>
      </c>
    </row>
    <row r="15" spans="2:8" ht="11.25" customHeight="1">
      <c r="B15" s="125" t="s">
        <v>260</v>
      </c>
      <c r="C15" s="132" t="s">
        <v>256</v>
      </c>
      <c r="D15" s="133" t="s">
        <v>193</v>
      </c>
      <c r="E15" s="128">
        <v>312</v>
      </c>
      <c r="F15" s="129">
        <v>25</v>
      </c>
      <c r="G15" s="130">
        <v>20</v>
      </c>
      <c r="H15" s="131">
        <v>9</v>
      </c>
    </row>
    <row r="16" spans="2:8" ht="11.25" customHeight="1">
      <c r="B16" s="125" t="s">
        <v>260</v>
      </c>
      <c r="C16" s="132" t="s">
        <v>256</v>
      </c>
      <c r="D16" s="133" t="s">
        <v>194</v>
      </c>
      <c r="E16" s="128">
        <v>317</v>
      </c>
      <c r="F16" s="129">
        <v>2</v>
      </c>
      <c r="G16" s="130"/>
      <c r="H16" s="131"/>
    </row>
    <row r="17" spans="2:8" ht="11.25" customHeight="1">
      <c r="B17" s="125" t="s">
        <v>261</v>
      </c>
      <c r="C17" s="132" t="s">
        <v>256</v>
      </c>
      <c r="D17" s="133" t="s">
        <v>195</v>
      </c>
      <c r="E17" s="128">
        <v>209</v>
      </c>
      <c r="F17" s="129"/>
      <c r="G17" s="130">
        <v>1</v>
      </c>
      <c r="H17" s="131"/>
    </row>
    <row r="18" spans="2:8" ht="11.25" customHeight="1">
      <c r="B18" s="125" t="s">
        <v>262</v>
      </c>
      <c r="C18" s="126" t="s">
        <v>255</v>
      </c>
      <c r="D18" s="127" t="s">
        <v>196</v>
      </c>
      <c r="E18" s="128">
        <v>223</v>
      </c>
      <c r="F18" s="129">
        <v>10</v>
      </c>
      <c r="G18" s="130">
        <v>6</v>
      </c>
      <c r="H18" s="131">
        <v>2</v>
      </c>
    </row>
    <row r="19" spans="2:8" ht="11.25" customHeight="1">
      <c r="B19" s="125" t="s">
        <v>262</v>
      </c>
      <c r="C19" s="132" t="s">
        <v>256</v>
      </c>
      <c r="D19" s="133" t="s">
        <v>263</v>
      </c>
      <c r="E19" s="128">
        <v>235</v>
      </c>
      <c r="F19" s="129"/>
      <c r="G19" s="130">
        <v>1</v>
      </c>
      <c r="H19" s="131"/>
    </row>
    <row r="20" spans="2:8" ht="11.25" customHeight="1">
      <c r="B20" s="125" t="s">
        <v>262</v>
      </c>
      <c r="C20" s="132" t="s">
        <v>256</v>
      </c>
      <c r="D20" s="133" t="s">
        <v>197</v>
      </c>
      <c r="E20" s="128">
        <v>231</v>
      </c>
      <c r="F20" s="129">
        <v>10</v>
      </c>
      <c r="G20" s="130">
        <v>11</v>
      </c>
      <c r="H20" s="131">
        <v>2</v>
      </c>
    </row>
    <row r="21" spans="2:8" ht="11.25" customHeight="1">
      <c r="B21" s="125" t="s">
        <v>264</v>
      </c>
      <c r="C21" s="132" t="s">
        <v>256</v>
      </c>
      <c r="D21" s="133" t="s">
        <v>198</v>
      </c>
      <c r="E21" s="128">
        <v>241</v>
      </c>
      <c r="F21" s="129">
        <v>1</v>
      </c>
      <c r="G21" s="130"/>
      <c r="H21" s="131"/>
    </row>
    <row r="22" spans="2:8" ht="11.25" customHeight="1">
      <c r="B22" s="125" t="s">
        <v>264</v>
      </c>
      <c r="C22" s="132" t="s">
        <v>256</v>
      </c>
      <c r="D22" s="133" t="s">
        <v>199</v>
      </c>
      <c r="E22" s="128">
        <v>245</v>
      </c>
      <c r="F22" s="129">
        <v>1</v>
      </c>
      <c r="G22" s="130">
        <v>3</v>
      </c>
      <c r="H22" s="131">
        <v>1</v>
      </c>
    </row>
    <row r="23" spans="2:8" ht="11.25" customHeight="1">
      <c r="B23" s="125" t="s">
        <v>265</v>
      </c>
      <c r="C23" s="132" t="s">
        <v>256</v>
      </c>
      <c r="D23" s="133" t="s">
        <v>200</v>
      </c>
      <c r="E23" s="128">
        <v>183</v>
      </c>
      <c r="F23" s="129">
        <v>2</v>
      </c>
      <c r="G23" s="130">
        <v>5</v>
      </c>
      <c r="H23" s="131">
        <v>20</v>
      </c>
    </row>
    <row r="24" spans="2:8" ht="11.25" customHeight="1">
      <c r="B24" s="125" t="s">
        <v>266</v>
      </c>
      <c r="C24" s="132" t="s">
        <v>256</v>
      </c>
      <c r="D24" s="133" t="s">
        <v>201</v>
      </c>
      <c r="E24" s="128">
        <v>322</v>
      </c>
      <c r="F24" s="129"/>
      <c r="G24" s="130">
        <v>3</v>
      </c>
      <c r="H24" s="131"/>
    </row>
    <row r="25" spans="2:8" ht="11.25" customHeight="1">
      <c r="B25" s="125" t="s">
        <v>267</v>
      </c>
      <c r="C25" s="132" t="s">
        <v>256</v>
      </c>
      <c r="D25" s="133" t="s">
        <v>202</v>
      </c>
      <c r="E25" s="128">
        <v>364</v>
      </c>
      <c r="F25" s="129">
        <v>950</v>
      </c>
      <c r="G25" s="130">
        <v>704</v>
      </c>
      <c r="H25" s="131">
        <v>1920</v>
      </c>
    </row>
    <row r="26" spans="2:8" ht="11.25" customHeight="1">
      <c r="B26" s="125" t="s">
        <v>268</v>
      </c>
      <c r="C26" s="132" t="s">
        <v>256</v>
      </c>
      <c r="D26" s="133" t="s">
        <v>203</v>
      </c>
      <c r="E26" s="128">
        <v>457</v>
      </c>
      <c r="F26" s="129">
        <v>147</v>
      </c>
      <c r="G26" s="130">
        <v>144</v>
      </c>
      <c r="H26" s="131">
        <v>40</v>
      </c>
    </row>
    <row r="27" spans="2:8" ht="11.25" customHeight="1">
      <c r="B27" s="125" t="s">
        <v>269</v>
      </c>
      <c r="C27" s="132" t="s">
        <v>256</v>
      </c>
      <c r="D27" s="133" t="s">
        <v>204</v>
      </c>
      <c r="E27" s="128">
        <v>450</v>
      </c>
      <c r="F27" s="129">
        <v>12</v>
      </c>
      <c r="G27" s="130">
        <v>3</v>
      </c>
      <c r="H27" s="131">
        <v>4</v>
      </c>
    </row>
    <row r="28" spans="2:8" ht="11.25" customHeight="1">
      <c r="B28" s="125" t="s">
        <v>270</v>
      </c>
      <c r="C28" s="132" t="s">
        <v>256</v>
      </c>
      <c r="D28" s="133" t="s">
        <v>205</v>
      </c>
      <c r="E28" s="128">
        <v>719</v>
      </c>
      <c r="F28" s="129">
        <v>1</v>
      </c>
      <c r="G28" s="130"/>
      <c r="H28" s="131"/>
    </row>
    <row r="29" spans="2:8" ht="11.25" customHeight="1">
      <c r="B29" s="125" t="s">
        <v>271</v>
      </c>
      <c r="C29" s="132" t="s">
        <v>256</v>
      </c>
      <c r="D29" s="133" t="s">
        <v>206</v>
      </c>
      <c r="E29" s="128">
        <v>618</v>
      </c>
      <c r="F29" s="129">
        <v>108</v>
      </c>
      <c r="G29" s="130">
        <v>156</v>
      </c>
      <c r="H29" s="131">
        <v>312</v>
      </c>
    </row>
    <row r="30" spans="2:8" ht="11.25" customHeight="1">
      <c r="B30" s="125" t="s">
        <v>271</v>
      </c>
      <c r="C30" s="132" t="s">
        <v>256</v>
      </c>
      <c r="D30" s="133" t="s">
        <v>207</v>
      </c>
      <c r="E30" s="128">
        <v>619</v>
      </c>
      <c r="F30" s="129"/>
      <c r="G30" s="130">
        <v>8</v>
      </c>
      <c r="H30" s="131">
        <v>8</v>
      </c>
    </row>
    <row r="31" spans="2:8" ht="11.25" customHeight="1">
      <c r="B31" s="125" t="s">
        <v>271</v>
      </c>
      <c r="C31" s="132" t="s">
        <v>256</v>
      </c>
      <c r="D31" s="133" t="s">
        <v>208</v>
      </c>
      <c r="E31" s="128">
        <v>623</v>
      </c>
      <c r="F31" s="129"/>
      <c r="G31" s="130">
        <v>1</v>
      </c>
      <c r="H31" s="131"/>
    </row>
    <row r="32" spans="2:8" ht="11.25" customHeight="1">
      <c r="B32" s="125" t="s">
        <v>271</v>
      </c>
      <c r="C32" s="132" t="s">
        <v>256</v>
      </c>
      <c r="D32" s="133" t="s">
        <v>209</v>
      </c>
      <c r="E32" s="128">
        <v>622</v>
      </c>
      <c r="F32" s="129">
        <v>40</v>
      </c>
      <c r="G32" s="130">
        <v>20</v>
      </c>
      <c r="H32" s="131">
        <v>8</v>
      </c>
    </row>
    <row r="33" spans="2:8" ht="11.25" customHeight="1">
      <c r="B33" s="125" t="s">
        <v>271</v>
      </c>
      <c r="C33" s="132" t="s">
        <v>256</v>
      </c>
      <c r="D33" s="133" t="s">
        <v>210</v>
      </c>
      <c r="E33" s="128">
        <v>617</v>
      </c>
      <c r="F33" s="129">
        <v>20</v>
      </c>
      <c r="G33" s="130">
        <v>44</v>
      </c>
      <c r="H33" s="131">
        <v>8</v>
      </c>
    </row>
    <row r="34" spans="2:8" ht="11.25" customHeight="1">
      <c r="B34" s="125" t="s">
        <v>272</v>
      </c>
      <c r="C34" s="132" t="s">
        <v>256</v>
      </c>
      <c r="D34" s="133" t="s">
        <v>211</v>
      </c>
      <c r="E34" s="128">
        <v>514</v>
      </c>
      <c r="F34" s="129">
        <v>2</v>
      </c>
      <c r="G34" s="130"/>
      <c r="H34" s="131"/>
    </row>
    <row r="35" spans="2:8" ht="11.25" customHeight="1">
      <c r="B35" s="125" t="s">
        <v>273</v>
      </c>
      <c r="C35" s="132" t="s">
        <v>274</v>
      </c>
      <c r="D35" s="134" t="s">
        <v>212</v>
      </c>
      <c r="E35" s="128">
        <v>2517</v>
      </c>
      <c r="F35" s="129"/>
      <c r="G35" s="130">
        <v>2</v>
      </c>
      <c r="H35" s="131"/>
    </row>
    <row r="36" spans="2:8" ht="11.25" customHeight="1">
      <c r="B36" s="125" t="s">
        <v>275</v>
      </c>
      <c r="C36" s="126" t="s">
        <v>255</v>
      </c>
      <c r="D36" s="127" t="s">
        <v>213</v>
      </c>
      <c r="E36" s="128">
        <v>847</v>
      </c>
      <c r="F36" s="129"/>
      <c r="G36" s="130"/>
      <c r="H36" s="131">
        <v>1</v>
      </c>
    </row>
    <row r="37" spans="2:8" ht="11.25" customHeight="1">
      <c r="B37" s="125" t="s">
        <v>276</v>
      </c>
      <c r="C37" s="126" t="s">
        <v>255</v>
      </c>
      <c r="D37" s="127" t="s">
        <v>214</v>
      </c>
      <c r="E37" s="128">
        <v>838</v>
      </c>
      <c r="F37" s="129">
        <v>3</v>
      </c>
      <c r="G37" s="130">
        <v>1</v>
      </c>
      <c r="H37" s="131"/>
    </row>
    <row r="38" spans="2:8" ht="11.25" customHeight="1">
      <c r="B38" s="125" t="s">
        <v>277</v>
      </c>
      <c r="C38" s="126" t="s">
        <v>255</v>
      </c>
      <c r="D38" s="127" t="s">
        <v>215</v>
      </c>
      <c r="E38" s="128">
        <v>819</v>
      </c>
      <c r="F38" s="129"/>
      <c r="G38" s="130"/>
      <c r="H38" s="131">
        <v>1</v>
      </c>
    </row>
    <row r="39" spans="2:8" ht="11.25" customHeight="1">
      <c r="B39" s="125" t="s">
        <v>278</v>
      </c>
      <c r="C39" s="126" t="s">
        <v>255</v>
      </c>
      <c r="D39" s="127" t="s">
        <v>216</v>
      </c>
      <c r="E39" s="128">
        <v>807</v>
      </c>
      <c r="F39" s="129">
        <v>391</v>
      </c>
      <c r="G39" s="130">
        <v>1424</v>
      </c>
      <c r="H39" s="131">
        <v>848</v>
      </c>
    </row>
    <row r="40" spans="2:8" ht="12.75">
      <c r="B40" s="125" t="s">
        <v>279</v>
      </c>
      <c r="C40" s="126" t="s">
        <v>255</v>
      </c>
      <c r="D40" s="127" t="s">
        <v>217</v>
      </c>
      <c r="E40" s="128">
        <v>831</v>
      </c>
      <c r="F40" s="129"/>
      <c r="G40" s="130">
        <v>3</v>
      </c>
      <c r="H40" s="131">
        <v>1</v>
      </c>
    </row>
    <row r="41" spans="2:8" ht="12.75">
      <c r="B41" s="125" t="s">
        <v>280</v>
      </c>
      <c r="C41" s="126" t="s">
        <v>255</v>
      </c>
      <c r="D41" s="127" t="s">
        <v>218</v>
      </c>
      <c r="E41" s="128">
        <v>757</v>
      </c>
      <c r="F41" s="129"/>
      <c r="G41" s="130">
        <v>3</v>
      </c>
      <c r="H41" s="131">
        <v>3</v>
      </c>
    </row>
    <row r="42" spans="2:8" ht="12.75">
      <c r="B42" s="125" t="s">
        <v>281</v>
      </c>
      <c r="C42" s="126" t="s">
        <v>255</v>
      </c>
      <c r="D42" s="127" t="s">
        <v>219</v>
      </c>
      <c r="E42" s="128">
        <v>783</v>
      </c>
      <c r="F42" s="129">
        <v>2</v>
      </c>
      <c r="G42" s="130"/>
      <c r="H42" s="131"/>
    </row>
    <row r="43" spans="2:8" ht="12.75">
      <c r="B43" s="125" t="s">
        <v>282</v>
      </c>
      <c r="C43" s="126" t="s">
        <v>255</v>
      </c>
      <c r="D43" s="127" t="s">
        <v>220</v>
      </c>
      <c r="E43" s="128">
        <v>801</v>
      </c>
      <c r="F43" s="129">
        <v>25</v>
      </c>
      <c r="G43" s="130">
        <v>1</v>
      </c>
      <c r="H43" s="131">
        <v>8</v>
      </c>
    </row>
    <row r="44" spans="2:8" ht="12.75">
      <c r="B44" s="125" t="s">
        <v>283</v>
      </c>
      <c r="C44" s="126" t="s">
        <v>255</v>
      </c>
      <c r="D44" s="127" t="s">
        <v>221</v>
      </c>
      <c r="E44" s="128">
        <v>753</v>
      </c>
      <c r="F44" s="129">
        <v>3</v>
      </c>
      <c r="G44" s="130">
        <v>1</v>
      </c>
      <c r="H44" s="131"/>
    </row>
    <row r="45" spans="2:8" ht="12.75">
      <c r="B45" s="125" t="s">
        <v>284</v>
      </c>
      <c r="C45" s="126" t="s">
        <v>255</v>
      </c>
      <c r="D45" s="127" t="s">
        <v>222</v>
      </c>
      <c r="E45" s="128">
        <v>658</v>
      </c>
      <c r="F45" s="129">
        <v>1</v>
      </c>
      <c r="G45" s="130"/>
      <c r="H45" s="131"/>
    </row>
    <row r="46" spans="2:8" ht="13.5" customHeight="1">
      <c r="B46" s="125" t="s">
        <v>285</v>
      </c>
      <c r="C46" s="132" t="s">
        <v>256</v>
      </c>
      <c r="D46" s="133" t="s">
        <v>223</v>
      </c>
      <c r="E46" s="128">
        <v>682</v>
      </c>
      <c r="F46" s="129">
        <v>2</v>
      </c>
      <c r="G46" s="130">
        <v>8</v>
      </c>
      <c r="H46" s="131">
        <v>4</v>
      </c>
    </row>
    <row r="47" spans="2:8" ht="12.75">
      <c r="B47" s="125" t="s">
        <v>286</v>
      </c>
      <c r="C47" s="135" t="s">
        <v>287</v>
      </c>
      <c r="D47" s="136" t="s">
        <v>224</v>
      </c>
      <c r="E47" s="128"/>
      <c r="F47" s="137">
        <v>1</v>
      </c>
      <c r="G47" s="137">
        <v>1</v>
      </c>
      <c r="H47" s="138"/>
    </row>
    <row r="48" spans="2:16" ht="12.75">
      <c r="B48" s="125" t="s">
        <v>288</v>
      </c>
      <c r="C48" s="126" t="s">
        <v>255</v>
      </c>
      <c r="D48" s="127" t="s">
        <v>225</v>
      </c>
      <c r="E48" s="128">
        <v>887</v>
      </c>
      <c r="F48" s="129"/>
      <c r="G48" s="130"/>
      <c r="H48" s="131">
        <v>1</v>
      </c>
      <c r="I48" s="139"/>
      <c r="J48" s="139"/>
      <c r="K48" s="139"/>
      <c r="L48" s="139"/>
      <c r="M48" s="139"/>
      <c r="N48" s="139"/>
      <c r="O48" s="101"/>
      <c r="P48" s="101"/>
    </row>
    <row r="49" spans="2:16" ht="12.75">
      <c r="B49" s="125" t="s">
        <v>288</v>
      </c>
      <c r="C49" s="132" t="s">
        <v>256</v>
      </c>
      <c r="D49" s="133" t="s">
        <v>226</v>
      </c>
      <c r="E49" s="128">
        <v>888</v>
      </c>
      <c r="F49" s="129">
        <v>319</v>
      </c>
      <c r="G49" s="130">
        <v>3</v>
      </c>
      <c r="H49" s="131">
        <v>2</v>
      </c>
      <c r="I49" s="139"/>
      <c r="J49" s="139"/>
      <c r="K49" s="139"/>
      <c r="L49" s="139"/>
      <c r="M49" s="139"/>
      <c r="N49" s="139"/>
      <c r="O49" s="101"/>
      <c r="P49" s="101"/>
    </row>
    <row r="50" spans="2:16" ht="12.75">
      <c r="B50" s="125" t="s">
        <v>288</v>
      </c>
      <c r="C50" s="132" t="s">
        <v>256</v>
      </c>
      <c r="D50" s="133" t="s">
        <v>227</v>
      </c>
      <c r="E50" s="128">
        <v>892</v>
      </c>
      <c r="F50" s="129">
        <v>390</v>
      </c>
      <c r="G50" s="130">
        <v>57</v>
      </c>
      <c r="H50" s="131">
        <v>7</v>
      </c>
      <c r="I50" s="139"/>
      <c r="J50" s="139"/>
      <c r="K50" s="139"/>
      <c r="L50" s="139"/>
      <c r="M50" s="139"/>
      <c r="N50" s="139"/>
      <c r="O50" s="101"/>
      <c r="P50" s="101"/>
    </row>
    <row r="51" spans="2:16" ht="12.75">
      <c r="B51" s="125" t="s">
        <v>289</v>
      </c>
      <c r="C51" s="140" t="s">
        <v>256</v>
      </c>
      <c r="D51" s="133" t="s">
        <v>228</v>
      </c>
      <c r="E51" s="128">
        <v>902</v>
      </c>
      <c r="F51" s="129"/>
      <c r="G51" s="130">
        <v>1</v>
      </c>
      <c r="H51" s="131"/>
      <c r="I51" s="139"/>
      <c r="J51" s="139"/>
      <c r="K51" s="139"/>
      <c r="L51" s="139"/>
      <c r="M51" s="139"/>
      <c r="N51" s="139"/>
      <c r="O51" s="101"/>
      <c r="P51" s="101"/>
    </row>
    <row r="52" spans="2:16" ht="12.75">
      <c r="B52" s="125" t="s">
        <v>290</v>
      </c>
      <c r="C52" s="126" t="s">
        <v>255</v>
      </c>
      <c r="D52" s="127" t="s">
        <v>229</v>
      </c>
      <c r="E52" s="128">
        <v>880</v>
      </c>
      <c r="F52" s="129">
        <v>16</v>
      </c>
      <c r="G52" s="130">
        <v>1</v>
      </c>
      <c r="H52" s="131">
        <v>1</v>
      </c>
      <c r="I52" s="141"/>
      <c r="J52" s="141"/>
      <c r="K52" s="141"/>
      <c r="L52" s="141"/>
      <c r="M52" s="141"/>
      <c r="N52" s="141"/>
      <c r="O52" s="101"/>
      <c r="P52" s="101"/>
    </row>
    <row r="53" spans="2:16" ht="12.75">
      <c r="B53" s="125" t="s">
        <v>291</v>
      </c>
      <c r="C53" s="132" t="s">
        <v>256</v>
      </c>
      <c r="D53" s="133" t="s">
        <v>230</v>
      </c>
      <c r="E53" s="128">
        <v>1043</v>
      </c>
      <c r="F53" s="129">
        <v>17</v>
      </c>
      <c r="G53" s="130">
        <v>1</v>
      </c>
      <c r="H53" s="131">
        <v>1</v>
      </c>
      <c r="O53" s="101"/>
      <c r="P53" s="101"/>
    </row>
    <row r="54" spans="2:16" ht="12.75">
      <c r="B54" s="125" t="s">
        <v>292</v>
      </c>
      <c r="C54" s="132" t="s">
        <v>256</v>
      </c>
      <c r="D54" s="133" t="s">
        <v>231</v>
      </c>
      <c r="E54" s="128">
        <v>1028</v>
      </c>
      <c r="F54" s="129">
        <v>3</v>
      </c>
      <c r="G54" s="130">
        <v>2</v>
      </c>
      <c r="H54" s="131">
        <v>8</v>
      </c>
      <c r="O54" s="101"/>
      <c r="P54" s="101"/>
    </row>
    <row r="55" spans="2:16" ht="12.75">
      <c r="B55" s="125" t="s">
        <v>293</v>
      </c>
      <c r="C55" s="132" t="s">
        <v>256</v>
      </c>
      <c r="D55" s="133" t="s">
        <v>232</v>
      </c>
      <c r="E55" s="128">
        <v>994</v>
      </c>
      <c r="F55" s="129">
        <v>4</v>
      </c>
      <c r="G55" s="130"/>
      <c r="H55" s="131"/>
      <c r="O55" s="101"/>
      <c r="P55" s="101"/>
    </row>
    <row r="56" spans="2:16" ht="12.75">
      <c r="B56" s="125" t="s">
        <v>294</v>
      </c>
      <c r="C56" s="132" t="s">
        <v>256</v>
      </c>
      <c r="D56" s="133" t="s">
        <v>233</v>
      </c>
      <c r="E56" s="128">
        <v>978</v>
      </c>
      <c r="F56" s="129">
        <v>23</v>
      </c>
      <c r="G56" s="131">
        <v>13</v>
      </c>
      <c r="H56" s="131">
        <v>3</v>
      </c>
      <c r="O56" s="101"/>
      <c r="P56" s="101"/>
    </row>
    <row r="57" spans="2:16" ht="12.75">
      <c r="B57" s="125" t="s">
        <v>295</v>
      </c>
      <c r="C57" s="126" t="s">
        <v>255</v>
      </c>
      <c r="D57" s="127" t="s">
        <v>234</v>
      </c>
      <c r="E57" s="128">
        <v>998</v>
      </c>
      <c r="F57" s="129"/>
      <c r="G57" s="131">
        <v>1</v>
      </c>
      <c r="H57" s="131"/>
      <c r="O57" s="101"/>
      <c r="P57" s="101"/>
    </row>
    <row r="58" spans="2:16" ht="12.75">
      <c r="B58" s="125" t="s">
        <v>296</v>
      </c>
      <c r="C58" s="132" t="s">
        <v>256</v>
      </c>
      <c r="D58" s="133" t="s">
        <v>235</v>
      </c>
      <c r="E58" s="128">
        <v>972</v>
      </c>
      <c r="F58" s="129"/>
      <c r="G58" s="131">
        <v>1</v>
      </c>
      <c r="H58" s="131"/>
      <c r="O58" s="101"/>
      <c r="P58" s="101"/>
    </row>
    <row r="59" spans="2:16" ht="12.75">
      <c r="B59" s="125" t="s">
        <v>297</v>
      </c>
      <c r="C59" s="126" t="s">
        <v>255</v>
      </c>
      <c r="D59" s="127" t="s">
        <v>236</v>
      </c>
      <c r="E59" s="128">
        <v>928</v>
      </c>
      <c r="F59" s="129">
        <v>1</v>
      </c>
      <c r="G59" s="131"/>
      <c r="H59" s="131"/>
      <c r="O59" s="101"/>
      <c r="P59" s="101"/>
    </row>
    <row r="60" spans="2:16" ht="12.75">
      <c r="B60" s="125" t="s">
        <v>298</v>
      </c>
      <c r="C60" s="126" t="s">
        <v>255</v>
      </c>
      <c r="D60" s="127" t="s">
        <v>237</v>
      </c>
      <c r="E60" s="128">
        <v>908</v>
      </c>
      <c r="F60" s="129">
        <v>1</v>
      </c>
      <c r="G60" s="131"/>
      <c r="H60" s="131"/>
      <c r="O60" s="101"/>
      <c r="P60" s="101"/>
    </row>
    <row r="61" spans="2:16" ht="12.75">
      <c r="B61" s="125" t="s">
        <v>299</v>
      </c>
      <c r="C61" s="126" t="s">
        <v>255</v>
      </c>
      <c r="D61" s="127" t="s">
        <v>238</v>
      </c>
      <c r="E61" s="128">
        <v>1055</v>
      </c>
      <c r="F61" s="129">
        <v>3</v>
      </c>
      <c r="G61" s="131">
        <v>1</v>
      </c>
      <c r="H61" s="131">
        <v>1</v>
      </c>
      <c r="O61" s="101"/>
      <c r="P61" s="101"/>
    </row>
    <row r="62" spans="2:16" ht="12.75">
      <c r="B62" s="125" t="s">
        <v>300</v>
      </c>
      <c r="C62" s="126" t="s">
        <v>255</v>
      </c>
      <c r="D62" s="127" t="s">
        <v>239</v>
      </c>
      <c r="E62" s="128">
        <v>1061</v>
      </c>
      <c r="F62" s="129"/>
      <c r="G62" s="131"/>
      <c r="H62" s="131">
        <v>2</v>
      </c>
      <c r="O62" s="101"/>
      <c r="P62" s="101"/>
    </row>
    <row r="63" spans="2:16" ht="12.75">
      <c r="B63" s="125" t="s">
        <v>301</v>
      </c>
      <c r="C63" s="135" t="s">
        <v>302</v>
      </c>
      <c r="D63" s="142" t="s">
        <v>240</v>
      </c>
      <c r="E63" s="128">
        <v>933</v>
      </c>
      <c r="F63" s="129">
        <v>11</v>
      </c>
      <c r="G63" s="131">
        <v>13</v>
      </c>
      <c r="H63" s="131">
        <v>34</v>
      </c>
      <c r="O63" s="101"/>
      <c r="P63" s="101"/>
    </row>
    <row r="64" spans="2:16" ht="12.75">
      <c r="B64" s="125" t="s">
        <v>303</v>
      </c>
      <c r="C64" s="135" t="s">
        <v>302</v>
      </c>
      <c r="D64" s="142" t="s">
        <v>241</v>
      </c>
      <c r="E64" s="128">
        <v>1089</v>
      </c>
      <c r="F64" s="137">
        <v>1</v>
      </c>
      <c r="G64" s="138">
        <v>1</v>
      </c>
      <c r="H64" s="138">
        <v>1</v>
      </c>
      <c r="O64" s="101"/>
      <c r="P64" s="101"/>
    </row>
    <row r="65" spans="2:16" ht="12.75">
      <c r="B65" s="125" t="s">
        <v>242</v>
      </c>
      <c r="C65" s="135" t="s">
        <v>287</v>
      </c>
      <c r="D65" s="143" t="s">
        <v>242</v>
      </c>
      <c r="E65" s="128">
        <v>906</v>
      </c>
      <c r="F65" s="137">
        <v>2</v>
      </c>
      <c r="G65" s="138">
        <v>48</v>
      </c>
      <c r="H65" s="138">
        <v>8</v>
      </c>
      <c r="O65" s="101"/>
      <c r="P65" s="101"/>
    </row>
    <row r="66" spans="2:16" ht="12.75">
      <c r="B66" s="144" t="s">
        <v>304</v>
      </c>
      <c r="C66" s="145" t="s">
        <v>256</v>
      </c>
      <c r="D66" s="146" t="s">
        <v>243</v>
      </c>
      <c r="E66" s="147">
        <v>3110</v>
      </c>
      <c r="F66" s="148"/>
      <c r="G66" s="149"/>
      <c r="H66" s="149">
        <v>3</v>
      </c>
      <c r="O66" s="101"/>
      <c r="P66" s="101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2020-04-15T15:16:44Z</dcterms:modified>
  <cp:category/>
  <cp:version/>
  <cp:contentType/>
  <cp:contentStatus/>
  <cp:revision>1</cp:revision>
</cp:coreProperties>
</file>