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60" windowWidth="19170" windowHeight="6420" tabRatio="343" firstSheet="1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CEMAGREF'!$A$1:$S$104</definedName>
  </definedNames>
  <calcPr fullCalcOnLoad="1"/>
</workbook>
</file>

<file path=xl/sharedStrings.xml><?xml version="1.0" encoding="utf-8"?>
<sst xmlns="http://schemas.openxmlformats.org/spreadsheetml/2006/main" count="537" uniqueCount="273">
  <si>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</si>
  <si>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</si>
  <si>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</si>
  <si>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</si>
  <si>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</si>
  <si>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</si>
  <si>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</si>
  <si>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</si>
  <si>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</si>
  <si>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</si>
  <si>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</si>
  <si>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</si>
  <si>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</si>
  <si>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</si>
  <si>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</si>
  <si>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</si>
  <si>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</si>
  <si>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</si>
  <si>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</si>
  <si>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</si>
  <si>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</si>
  <si>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</si>
  <si>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</si>
  <si>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</si>
  <si>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</si>
  <si>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</si>
  <si>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</si>
  <si>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</si>
  <si>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</si>
  <si>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</si>
  <si>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</si>
  <si>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</si>
  <si>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</si>
  <si>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</si>
  <si>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</si>
  <si>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</si>
  <si>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</si>
  <si>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</si>
  <si>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</si>
  <si>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</si>
  <si>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</si>
  <si>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</si>
  <si>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</si>
  <si>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</si>
  <si>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</si>
  <si>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</si>
  <si>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</si>
  <si>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</si>
  <si>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</si>
  <si>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</si>
  <si>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</si>
  <si>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</si>
  <si>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</si>
  <si>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</si>
  <si>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</si>
  <si>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</si>
  <si>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</si>
  <si>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</si>
  <si>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</si>
  <si>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</si>
  <si>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</si>
  <si>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</si>
  <si>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</si>
  <si>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</si>
  <si>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</si>
  <si>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</si>
  <si>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</si>
  <si>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</si>
  <si>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</si>
  <si>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</si>
  <si>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</si>
  <si>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</si>
  <si>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</si>
  <si>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</si>
  <si>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</si>
  <si>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</si>
  <si>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</si>
  <si>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</si>
  <si>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</si>
  <si>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</si>
  <si>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</si>
  <si>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</si>
  <si>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</si>
  <si>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</si>
  <si>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</si>
  <si>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</si>
  <si>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</si>
  <si>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</si>
  <si>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</si>
  <si>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</si>
  <si>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</si>
  <si>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</si>
  <si>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</si>
  <si>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</si>
  <si>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</si>
  <si>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</si>
  <si>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</si>
  <si>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</si>
  <si>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</si>
  <si>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</si>
  <si>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</si>
  <si>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</si>
  <si>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</si>
  <si>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</si>
  <si>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</si>
  <si>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</si>
  <si>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</si>
  <si>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</si>
  <si>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</si>
  <si>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</si>
  <si>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</si>
  <si>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</si>
  <si>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</si>
  <si>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</si>
  <si>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</si>
  <si>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</si>
  <si>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</si>
  <si>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</si>
  <si>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</si>
  <si>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</si>
  <si>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</si>
  <si>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</si>
  <si>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</si>
  <si>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</si>
  <si>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</si>
  <si>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</si>
  <si>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</si>
  <si>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</si>
  <si>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</si>
  <si>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</si>
  <si>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</si>
  <si>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</si>
  <si>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</si>
  <si>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</si>
  <si>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</si>
  <si>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</si>
  <si>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</si>
  <si>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</si>
  <si>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</si>
  <si>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</si>
  <si>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</si>
  <si>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</si>
  <si>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</si>
  <si>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</si>
  <si>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</si>
  <si>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</si>
  <si>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</si>
  <si>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</si>
  <si>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</si>
  <si>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</si>
  <si>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</si>
  <si>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</si>
  <si>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</si>
  <si>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</si>
  <si>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</si>
  <si>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</si>
  <si>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</si>
  <si>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</si>
  <si>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</si>
  <si>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</si>
  <si>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</si>
  <si>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</si>
  <si>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</si>
  <si>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</si>
  <si>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</si>
  <si>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</si>
  <si>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</si>
  <si>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</si>
  <si>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</si>
  <si>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</si>
  <si>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</si>
  <si>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</si>
  <si>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</si>
  <si>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</si>
  <si>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</si>
  <si>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</si>
  <si>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</si>
  <si>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</si>
  <si>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</si>
  <si>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</si>
  <si>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</si>
  <si>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</si>
  <si>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</si>
  <si>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</si>
  <si>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</si>
  <si>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</si>
  <si>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</si>
  <si>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</si>
  <si>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</si>
  <si>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</si>
  <si>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</si>
  <si>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</si>
  <si>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</si>
  <si>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</si>
  <si>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</si>
  <si>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</si>
  <si>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</si>
  <si>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</si>
  <si>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</si>
  <si>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</si>
  <si>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</si>
  <si>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</si>
  <si>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</si>
  <si>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</si>
  <si>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</si>
  <si>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</si>
  <si>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</si>
  <si>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</si>
  <si>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</si>
  <si>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</si>
  <si>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</si>
  <si>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</si>
  <si>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</si>
  <si>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</si>
  <si>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</si>
  <si>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</si>
  <si>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</si>
  <si>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</si>
  <si>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</si>
  <si>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</si>
  <si>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</si>
  <si>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</si>
  <si>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</si>
  <si>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</si>
  <si>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</si>
  <si>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</si>
  <si>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</si>
  <si>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</si>
  <si>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</si>
  <si>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</si>
  <si>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</si>
  <si>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</si>
  <si>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>Dominant / Marginal (D/M)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</si>
  <si>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</si>
  <si>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</si>
  <si>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</si>
  <si>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</si>
  <si>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</si>
  <si>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Feuille Terrain : les informations sont à saisir dans les cellules jaunes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</si>
  <si>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</si>
  <si>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</si>
  <si>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</si>
  <si>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</si>
  <si>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</si>
  <si>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</si>
  <si>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</si>
  <si>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</si>
  <si>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</si>
  <si>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</si>
  <si>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</si>
  <si>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Dranse de Morzine</t>
  </si>
  <si>
    <t>Dranse de Morzine à La Vernaz</t>
  </si>
  <si>
    <t>Leuctra</t>
  </si>
  <si>
    <t>Amphinemura</t>
  </si>
  <si>
    <t>sF. Limnephilinae</t>
  </si>
  <si>
    <t>Baetis</t>
  </si>
  <si>
    <t>Rhithrogena</t>
  </si>
  <si>
    <t>Limnius</t>
  </si>
  <si>
    <t>Chironomidae</t>
  </si>
  <si>
    <t>Limoniidae</t>
  </si>
  <si>
    <t>Simuliidae</t>
  </si>
  <si>
    <t>Gammarus</t>
  </si>
  <si>
    <t>OLIGOCHETES=Oligochaeta</t>
  </si>
  <si>
    <t>HYDRACARIENS=Hydracarina</t>
  </si>
  <si>
    <t>ALGUES</t>
  </si>
  <si>
    <t>Hydropsyche</t>
  </si>
  <si>
    <t>Rhyacophila</t>
  </si>
  <si>
    <t>Heptageniidae</t>
  </si>
  <si>
    <t>Ancylus</t>
  </si>
  <si>
    <t>GORDIACES=Gordiacea</t>
  </si>
  <si>
    <t>2151948</t>
  </si>
  <si>
    <t>LA BAUME</t>
  </si>
  <si>
    <t>74030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</si>
</sst>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5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name val="MS Sans Serif"/>
      <family val="2"/>
    </font>
    <font>
      <sz val="10"/>
      <color indexed="8"/>
      <name val="MS Sans Serif"/>
      <family val="0"/>
    </font>
    <font>
      <sz val="10"/>
      <name val="MS Sans Serif"/>
      <family val="2"/>
    </font>
    <font>
      <sz val="11"/>
      <color indexed="8"/>
      <name val="MS Sans Serif"/>
      <family val="2"/>
    </font>
    <font>
      <sz val="10"/>
      <name val="CG Times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8" borderId="0" applyNumberFormat="0" applyBorder="0" applyAlignment="0" applyProtection="0"/>
    <xf numFmtId="0" fontId="56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0" fontId="0" fillId="21" borderId="3" applyNumberFormat="0" applyFont="0" applyAlignment="0" applyProtection="0"/>
    <xf numFmtId="0" fontId="47" fillId="7" borderId="1" applyNumberFormat="0" applyAlignment="0" applyProtection="0"/>
    <xf numFmtId="0" fontId="4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48" fillId="20" borderId="4" applyNumberFormat="0" applyAlignment="0" applyProtection="0"/>
    <xf numFmtId="0" fontId="5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1" fillId="23" borderId="9" applyNumberFormat="0" applyAlignment="0" applyProtection="0"/>
  </cellStyleXfs>
  <cellXfs count="33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4" borderId="0" xfId="0" applyFont="1" applyFill="1" applyBorder="1" applyAlignment="1" applyProtection="1">
      <alignment vertical="center"/>
      <protection/>
    </xf>
    <xf numFmtId="0" fontId="4" fillId="2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4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4" borderId="0" xfId="0" applyFont="1" applyFill="1" applyBorder="1" applyAlignment="1" applyProtection="1">
      <alignment vertical="center"/>
      <protection/>
    </xf>
    <xf numFmtId="0" fontId="9" fillId="25" borderId="0" xfId="0" applyFont="1" applyFill="1" applyBorder="1" applyAlignment="1" applyProtection="1">
      <alignment horizontal="center" vertical="center"/>
      <protection/>
    </xf>
    <xf numFmtId="0" fontId="10" fillId="24" borderId="1" xfId="0" applyFont="1" applyFill="1" applyBorder="1" applyAlignment="1" applyProtection="1">
      <alignment horizontal="center" vertical="center"/>
      <protection/>
    </xf>
    <xf numFmtId="0" fontId="10" fillId="24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25" borderId="1" xfId="0" applyFont="1" applyFill="1" applyBorder="1" applyAlignment="1" applyProtection="1">
      <alignment vertical="center"/>
      <protection locked="0"/>
    </xf>
    <xf numFmtId="0" fontId="4" fillId="24" borderId="12" xfId="0" applyFont="1" applyFill="1" applyBorder="1" applyAlignment="1" applyProtection="1">
      <alignment vertical="center"/>
      <protection/>
    </xf>
    <xf numFmtId="0" fontId="6" fillId="0" borderId="13" xfId="51" applyFont="1" applyFill="1" applyBorder="1" applyAlignment="1" applyProtection="1">
      <alignment horizontal="center"/>
      <protection hidden="1"/>
    </xf>
    <xf numFmtId="0" fontId="6" fillId="0" borderId="14" xfId="51" applyFont="1" applyFill="1" applyBorder="1" applyAlignment="1" applyProtection="1">
      <alignment horizontal="center"/>
      <protection hidden="1"/>
    </xf>
    <xf numFmtId="0" fontId="6" fillId="0" borderId="15" xfId="51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6" xfId="0" applyFont="1" applyFill="1" applyBorder="1" applyAlignment="1" applyProtection="1">
      <alignment vertical="center"/>
      <protection hidden="1"/>
    </xf>
    <xf numFmtId="0" fontId="13" fillId="24" borderId="17" xfId="0" applyFont="1" applyFill="1" applyBorder="1" applyAlignment="1" applyProtection="1">
      <alignment horizontal="left" vertical="center"/>
      <protection/>
    </xf>
    <xf numFmtId="0" fontId="4" fillId="24" borderId="10" xfId="0" applyFont="1" applyFill="1" applyBorder="1" applyAlignment="1" applyProtection="1">
      <alignment vertical="center"/>
      <protection/>
    </xf>
    <xf numFmtId="0" fontId="4" fillId="24" borderId="18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4" borderId="19" xfId="0" applyFont="1" applyFill="1" applyBorder="1" applyAlignment="1" applyProtection="1">
      <alignment horizontal="left" vertical="center"/>
      <protection/>
    </xf>
    <xf numFmtId="0" fontId="4" fillId="24" borderId="20" xfId="0" applyFont="1" applyFill="1" applyBorder="1" applyAlignment="1" applyProtection="1">
      <alignment vertical="center"/>
      <protection/>
    </xf>
    <xf numFmtId="0" fontId="13" fillId="24" borderId="21" xfId="0" applyFont="1" applyFill="1" applyBorder="1" applyAlignment="1" applyProtection="1">
      <alignment horizontal="left" vertical="center"/>
      <protection/>
    </xf>
    <xf numFmtId="0" fontId="4" fillId="24" borderId="12" xfId="0" applyFont="1" applyFill="1" applyBorder="1" applyAlignment="1" applyProtection="1">
      <alignment vertical="center"/>
      <protection/>
    </xf>
    <xf numFmtId="0" fontId="4" fillId="24" borderId="22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6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16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4" borderId="0" xfId="0" applyFont="1" applyFill="1" applyBorder="1" applyAlignment="1" applyProtection="1">
      <alignment vertical="center"/>
      <protection/>
    </xf>
    <xf numFmtId="0" fontId="16" fillId="24" borderId="12" xfId="0" applyFont="1" applyFill="1" applyBorder="1" applyAlignment="1" applyProtection="1">
      <alignment vertical="center"/>
      <protection/>
    </xf>
    <xf numFmtId="0" fontId="13" fillId="24" borderId="23" xfId="0" applyFont="1" applyFill="1" applyBorder="1" applyAlignment="1" applyProtection="1">
      <alignment horizontal="left" vertical="center"/>
      <protection/>
    </xf>
    <xf numFmtId="0" fontId="4" fillId="24" borderId="24" xfId="0" applyFont="1" applyFill="1" applyBorder="1" applyAlignment="1" applyProtection="1">
      <alignment horizontal="left" vertical="center"/>
      <protection/>
    </xf>
    <xf numFmtId="0" fontId="4" fillId="24" borderId="25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25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4" borderId="1" xfId="0" applyFont="1" applyFill="1" applyBorder="1" applyAlignment="1" applyProtection="1">
      <alignment horizontal="center" vertical="center" wrapText="1"/>
      <protection/>
    </xf>
    <xf numFmtId="0" fontId="12" fillId="26" borderId="1" xfId="0" applyFont="1" applyFill="1" applyBorder="1" applyAlignment="1" applyProtection="1">
      <alignment vertical="center"/>
      <protection/>
    </xf>
    <xf numFmtId="14" fontId="11" fillId="25" borderId="1" xfId="0" applyNumberFormat="1" applyFont="1" applyFill="1" applyBorder="1" applyAlignment="1" applyProtection="1">
      <alignment vertical="center"/>
      <protection locked="0"/>
    </xf>
    <xf numFmtId="0" fontId="11" fillId="25" borderId="1" xfId="0" applyFont="1" applyFill="1" applyBorder="1" applyAlignment="1" applyProtection="1">
      <alignment horizontal="center" vertical="center" wrapText="1"/>
      <protection locked="0"/>
    </xf>
    <xf numFmtId="0" fontId="12" fillId="24" borderId="1" xfId="0" applyFont="1" applyFill="1" applyBorder="1" applyAlignment="1" applyProtection="1">
      <alignment horizontal="left" vertical="center" wrapText="1"/>
      <protection/>
    </xf>
    <xf numFmtId="0" fontId="17" fillId="24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4" borderId="26" xfId="0" applyFont="1" applyFill="1" applyBorder="1" applyAlignment="1" applyProtection="1">
      <alignment horizontal="center" vertical="center"/>
      <protection/>
    </xf>
    <xf numFmtId="0" fontId="4" fillId="24" borderId="27" xfId="0" applyFont="1" applyFill="1" applyBorder="1" applyAlignment="1" applyProtection="1">
      <alignment horizontal="center" vertical="center" wrapText="1"/>
      <protection/>
    </xf>
    <xf numFmtId="0" fontId="4" fillId="24" borderId="2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4" borderId="29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 applyProtection="1">
      <alignment vertical="center"/>
      <protection/>
    </xf>
    <xf numFmtId="0" fontId="12" fillId="27" borderId="0" xfId="0" applyFont="1" applyFill="1" applyBorder="1" applyAlignment="1" applyProtection="1">
      <alignment horizontal="center" vertical="center"/>
      <protection/>
    </xf>
    <xf numFmtId="0" fontId="10" fillId="24" borderId="31" xfId="0" applyFont="1" applyFill="1" applyBorder="1" applyAlignment="1" applyProtection="1">
      <alignment horizontal="center" vertical="center"/>
      <protection/>
    </xf>
    <xf numFmtId="14" fontId="12" fillId="26" borderId="1" xfId="0" applyNumberFormat="1" applyFont="1" applyFill="1" applyBorder="1" applyAlignment="1" applyProtection="1">
      <alignment vertical="center"/>
      <protection/>
    </xf>
    <xf numFmtId="0" fontId="12" fillId="24" borderId="31" xfId="0" applyFont="1" applyFill="1" applyBorder="1" applyAlignment="1" applyProtection="1">
      <alignment horizontal="center" vertical="center"/>
      <protection/>
    </xf>
    <xf numFmtId="0" fontId="11" fillId="25" borderId="31" xfId="0" applyFont="1" applyFill="1" applyBorder="1" applyAlignment="1" applyProtection="1">
      <alignment horizontal="center" vertical="center" wrapText="1"/>
      <protection locked="0"/>
    </xf>
    <xf numFmtId="0" fontId="11" fillId="25" borderId="31" xfId="0" applyFont="1" applyFill="1" applyBorder="1" applyAlignment="1" applyProtection="1">
      <alignment vertical="center"/>
      <protection locked="0"/>
    </xf>
    <xf numFmtId="0" fontId="16" fillId="24" borderId="10" xfId="0" applyFont="1" applyFill="1" applyBorder="1" applyAlignment="1" applyProtection="1">
      <alignment vertical="center"/>
      <protection/>
    </xf>
    <xf numFmtId="0" fontId="4" fillId="24" borderId="18" xfId="0" applyFont="1" applyFill="1" applyBorder="1" applyAlignment="1" applyProtection="1">
      <alignment vertical="center"/>
      <protection/>
    </xf>
    <xf numFmtId="0" fontId="4" fillId="24" borderId="20" xfId="0" applyFont="1" applyFill="1" applyBorder="1" applyAlignment="1" applyProtection="1">
      <alignment vertical="center"/>
      <protection/>
    </xf>
    <xf numFmtId="0" fontId="4" fillId="24" borderId="22" xfId="0" applyFont="1" applyFill="1" applyBorder="1" applyAlignment="1" applyProtection="1">
      <alignment vertical="center"/>
      <protection/>
    </xf>
    <xf numFmtId="0" fontId="10" fillId="24" borderId="3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33" xfId="0" applyFont="1" applyFill="1" applyBorder="1" applyAlignment="1" applyProtection="1">
      <alignment vertical="center"/>
      <protection/>
    </xf>
    <xf numFmtId="0" fontId="8" fillId="0" borderId="16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33" xfId="0" applyFont="1" applyFill="1" applyBorder="1" applyAlignment="1" applyProtection="1">
      <alignment vertical="center"/>
      <protection/>
    </xf>
    <xf numFmtId="0" fontId="6" fillId="0" borderId="34" xfId="0" applyFont="1" applyFill="1" applyBorder="1" applyAlignment="1" applyProtection="1">
      <alignment vertical="center"/>
      <protection/>
    </xf>
    <xf numFmtId="0" fontId="6" fillId="0" borderId="3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28" borderId="20" xfId="0" applyFont="1" applyFill="1" applyBorder="1" applyAlignment="1" applyProtection="1">
      <alignment vertical="center"/>
      <protection/>
    </xf>
    <xf numFmtId="0" fontId="0" fillId="28" borderId="22" xfId="0" applyFont="1" applyFill="1" applyBorder="1" applyAlignment="1" applyProtection="1">
      <alignment vertical="center"/>
      <protection/>
    </xf>
    <xf numFmtId="0" fontId="3" fillId="24" borderId="12" xfId="0" applyFont="1" applyFill="1" applyBorder="1" applyAlignment="1" applyProtection="1">
      <alignment vertical="center"/>
      <protection/>
    </xf>
    <xf numFmtId="0" fontId="0" fillId="28" borderId="0" xfId="0" applyFont="1" applyFill="1" applyBorder="1" applyAlignment="1" applyProtection="1">
      <alignment vertical="center"/>
      <protection/>
    </xf>
    <xf numFmtId="0" fontId="0" fillId="28" borderId="10" xfId="0" applyFont="1" applyFill="1" applyBorder="1" applyAlignment="1" applyProtection="1">
      <alignment vertical="center"/>
      <protection/>
    </xf>
    <xf numFmtId="0" fontId="0" fillId="28" borderId="12" xfId="0" applyFont="1" applyFill="1" applyBorder="1" applyAlignment="1" applyProtection="1">
      <alignment vertical="center"/>
      <protection/>
    </xf>
    <xf numFmtId="0" fontId="6" fillId="0" borderId="33" xfId="51" applyFont="1" applyFill="1" applyBorder="1" applyAlignment="1" applyProtection="1">
      <alignment horizontal="left"/>
      <protection hidden="1"/>
    </xf>
    <xf numFmtId="0" fontId="6" fillId="0" borderId="0" xfId="51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2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4" borderId="1" xfId="0" applyFont="1" applyFill="1" applyBorder="1" applyAlignment="1" applyProtection="1">
      <alignment horizontal="center" vertical="center"/>
      <protection locked="0"/>
    </xf>
    <xf numFmtId="0" fontId="22" fillId="24" borderId="11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24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24" borderId="17" xfId="0" applyFont="1" applyFill="1" applyBorder="1" applyAlignment="1" applyProtection="1">
      <alignment horizontal="left" vertical="center"/>
      <protection locked="0"/>
    </xf>
    <xf numFmtId="0" fontId="29" fillId="24" borderId="10" xfId="0" applyFont="1" applyFill="1" applyBorder="1" applyAlignment="1" applyProtection="1">
      <alignment vertical="center"/>
      <protection locked="0"/>
    </xf>
    <xf numFmtId="0" fontId="29" fillId="24" borderId="10" xfId="0" applyFont="1" applyFill="1" applyBorder="1" applyAlignment="1" applyProtection="1">
      <alignment vertical="center"/>
      <protection locked="0"/>
    </xf>
    <xf numFmtId="0" fontId="29" fillId="24" borderId="18" xfId="0" applyFont="1" applyFill="1" applyBorder="1" applyAlignment="1" applyProtection="1">
      <alignment vertical="center"/>
      <protection locked="0"/>
    </xf>
    <xf numFmtId="0" fontId="28" fillId="24" borderId="26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24" borderId="19" xfId="0" applyFont="1" applyFill="1" applyBorder="1" applyAlignment="1" applyProtection="1">
      <alignment horizontal="left" vertical="center"/>
      <protection locked="0"/>
    </xf>
    <xf numFmtId="0" fontId="29" fillId="24" borderId="0" xfId="0" applyFont="1" applyFill="1" applyBorder="1" applyAlignment="1" applyProtection="1">
      <alignment vertical="center"/>
      <protection locked="0"/>
    </xf>
    <xf numFmtId="0" fontId="29" fillId="24" borderId="0" xfId="0" applyFont="1" applyFill="1" applyBorder="1" applyAlignment="1" applyProtection="1">
      <alignment vertical="center"/>
      <protection locked="0"/>
    </xf>
    <xf numFmtId="0" fontId="29" fillId="24" borderId="20" xfId="0" applyFont="1" applyFill="1" applyBorder="1" applyAlignment="1" applyProtection="1">
      <alignment vertical="center"/>
      <protection locked="0"/>
    </xf>
    <xf numFmtId="0" fontId="29" fillId="24" borderId="27" xfId="0" applyFont="1" applyFill="1" applyBorder="1" applyAlignment="1" applyProtection="1">
      <alignment horizontal="center" vertical="center" wrapText="1"/>
      <protection/>
    </xf>
    <xf numFmtId="0" fontId="29" fillId="24" borderId="28" xfId="0" applyFont="1" applyFill="1" applyBorder="1" applyAlignment="1" applyProtection="1">
      <alignment horizontal="center" vertical="center" wrapText="1"/>
      <protection/>
    </xf>
    <xf numFmtId="0" fontId="29" fillId="24" borderId="29" xfId="0" applyFont="1" applyFill="1" applyBorder="1" applyAlignment="1" applyProtection="1">
      <alignment horizontal="center" vertical="center" wrapText="1"/>
      <protection/>
    </xf>
    <xf numFmtId="0" fontId="22" fillId="24" borderId="1" xfId="0" applyFont="1" applyFill="1" applyBorder="1" applyAlignment="1" applyProtection="1">
      <alignment horizontal="left" vertical="center"/>
      <protection locked="0"/>
    </xf>
    <xf numFmtId="0" fontId="29" fillId="24" borderId="21" xfId="0" applyFont="1" applyFill="1" applyBorder="1" applyAlignment="1" applyProtection="1">
      <alignment horizontal="left" vertical="center"/>
      <protection locked="0"/>
    </xf>
    <xf numFmtId="0" fontId="29" fillId="24" borderId="12" xfId="0" applyFont="1" applyFill="1" applyBorder="1" applyAlignment="1" applyProtection="1">
      <alignment vertical="center"/>
      <protection locked="0"/>
    </xf>
    <xf numFmtId="0" fontId="30" fillId="24" borderId="12" xfId="0" applyFont="1" applyFill="1" applyBorder="1" applyAlignment="1" applyProtection="1">
      <alignment vertical="center"/>
      <protection locked="0"/>
    </xf>
    <xf numFmtId="0" fontId="29" fillId="24" borderId="12" xfId="0" applyFont="1" applyFill="1" applyBorder="1" applyAlignment="1" applyProtection="1">
      <alignment vertical="center"/>
      <protection locked="0"/>
    </xf>
    <xf numFmtId="0" fontId="29" fillId="24" borderId="22" xfId="0" applyFont="1" applyFill="1" applyBorder="1" applyAlignment="1" applyProtection="1">
      <alignment vertical="center"/>
      <protection locked="0"/>
    </xf>
    <xf numFmtId="0" fontId="25" fillId="0" borderId="3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27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24" borderId="36" xfId="0" applyFont="1" applyFill="1" applyBorder="1" applyAlignment="1" applyProtection="1">
      <alignment horizontal="left" vertical="center" wrapText="1"/>
      <protection locked="0"/>
    </xf>
    <xf numFmtId="0" fontId="31" fillId="24" borderId="37" xfId="0" applyFont="1" applyFill="1" applyBorder="1" applyAlignment="1" applyProtection="1">
      <alignment horizontal="center" vertical="center" wrapText="1"/>
      <protection locked="0"/>
    </xf>
    <xf numFmtId="0" fontId="31" fillId="24" borderId="38" xfId="0" applyFont="1" applyFill="1" applyBorder="1" applyAlignment="1" applyProtection="1">
      <alignment horizontal="center" vertical="center" wrapText="1"/>
      <protection locked="0"/>
    </xf>
    <xf numFmtId="0" fontId="31" fillId="24" borderId="39" xfId="0" applyFont="1" applyFill="1" applyBorder="1" applyAlignment="1" applyProtection="1">
      <alignment horizontal="left" vertical="center" wrapText="1"/>
      <protection locked="0"/>
    </xf>
    <xf numFmtId="0" fontId="31" fillId="24" borderId="24" xfId="0" applyFont="1" applyFill="1" applyBorder="1" applyAlignment="1" applyProtection="1">
      <alignment horizontal="center" vertical="center" wrapText="1"/>
      <protection locked="0"/>
    </xf>
    <xf numFmtId="0" fontId="31" fillId="24" borderId="40" xfId="0" applyFont="1" applyFill="1" applyBorder="1" applyAlignment="1" applyProtection="1">
      <alignment horizontal="center" vertical="center" wrapText="1"/>
      <protection locked="0"/>
    </xf>
    <xf numFmtId="0" fontId="31" fillId="24" borderId="41" xfId="0" applyFont="1" applyFill="1" applyBorder="1" applyAlignment="1" applyProtection="1">
      <alignment horizontal="left" vertical="center" wrapText="1"/>
      <protection locked="0"/>
    </xf>
    <xf numFmtId="0" fontId="31" fillId="24" borderId="42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24" borderId="17" xfId="0" applyFont="1" applyFill="1" applyBorder="1" applyAlignment="1" applyProtection="1">
      <alignment horizontal="center" vertical="center" wrapText="1"/>
      <protection/>
    </xf>
    <xf numFmtId="0" fontId="29" fillId="24" borderId="18" xfId="0" applyFont="1" applyFill="1" applyBorder="1" applyAlignment="1" applyProtection="1">
      <alignment horizontal="center" vertical="center" wrapText="1"/>
      <protection/>
    </xf>
    <xf numFmtId="0" fontId="29" fillId="24" borderId="19" xfId="0" applyFont="1" applyFill="1" applyBorder="1" applyAlignment="1" applyProtection="1">
      <alignment horizontal="center" vertical="center" wrapText="1"/>
      <protection/>
    </xf>
    <xf numFmtId="0" fontId="29" fillId="24" borderId="20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25" borderId="12" xfId="0" applyFont="1" applyFill="1" applyBorder="1" applyAlignment="1" applyProtection="1">
      <alignment horizontal="center" vertical="center"/>
      <protection locked="0"/>
    </xf>
    <xf numFmtId="0" fontId="31" fillId="24" borderId="43" xfId="0" applyFont="1" applyFill="1" applyBorder="1" applyAlignment="1" applyProtection="1">
      <alignment horizontal="center" vertical="center"/>
      <protection locked="0"/>
    </xf>
    <xf numFmtId="0" fontId="31" fillId="24" borderId="44" xfId="0" applyFont="1" applyFill="1" applyBorder="1" applyAlignment="1" applyProtection="1">
      <alignment horizontal="center" vertical="center"/>
      <protection locked="0"/>
    </xf>
    <xf numFmtId="0" fontId="22" fillId="24" borderId="26" xfId="0" applyFont="1" applyFill="1" applyBorder="1" applyAlignment="1" applyProtection="1">
      <alignment horizontal="center" vertical="center" wrapText="1"/>
      <protection locked="0"/>
    </xf>
    <xf numFmtId="0" fontId="22" fillId="24" borderId="45" xfId="0" applyFont="1" applyFill="1" applyBorder="1" applyAlignment="1" applyProtection="1">
      <alignment horizontal="center" vertical="center" wrapText="1"/>
      <protection locked="0"/>
    </xf>
    <xf numFmtId="0" fontId="22" fillId="24" borderId="46" xfId="0" applyFont="1" applyFill="1" applyBorder="1" applyAlignment="1" applyProtection="1">
      <alignment horizontal="center" vertical="center" wrapText="1"/>
      <protection locked="0"/>
    </xf>
    <xf numFmtId="0" fontId="22" fillId="24" borderId="47" xfId="0" applyFont="1" applyFill="1" applyBorder="1" applyAlignment="1" applyProtection="1">
      <alignment horizontal="center" vertical="center" wrapText="1"/>
      <protection locked="0"/>
    </xf>
    <xf numFmtId="0" fontId="24" fillId="25" borderId="17" xfId="0" applyFont="1" applyFill="1" applyBorder="1" applyAlignment="1" applyProtection="1">
      <alignment horizontal="center" vertical="center"/>
      <protection locked="0"/>
    </xf>
    <xf numFmtId="0" fontId="24" fillId="25" borderId="10" xfId="0" applyFont="1" applyFill="1" applyBorder="1" applyAlignment="1" applyProtection="1">
      <alignment horizontal="center" vertical="center"/>
      <protection locked="0"/>
    </xf>
    <xf numFmtId="0" fontId="24" fillId="25" borderId="10" xfId="0" applyFont="1" applyFill="1" applyBorder="1" applyAlignment="1" applyProtection="1">
      <alignment horizontal="center" vertical="center" wrapText="1"/>
      <protection locked="0"/>
    </xf>
    <xf numFmtId="0" fontId="24" fillId="25" borderId="18" xfId="0" applyFont="1" applyFill="1" applyBorder="1" applyAlignment="1" applyProtection="1">
      <alignment horizontal="center" vertical="center" wrapText="1"/>
      <protection locked="0"/>
    </xf>
    <xf numFmtId="0" fontId="22" fillId="24" borderId="48" xfId="0" applyFont="1" applyFill="1" applyBorder="1" applyAlignment="1" applyProtection="1">
      <alignment horizontal="center" vertical="center"/>
      <protection locked="0"/>
    </xf>
    <xf numFmtId="0" fontId="22" fillId="24" borderId="49" xfId="0" applyFont="1" applyFill="1" applyBorder="1" applyAlignment="1" applyProtection="1">
      <alignment horizontal="center" vertical="center"/>
      <protection locked="0"/>
    </xf>
    <xf numFmtId="0" fontId="22" fillId="24" borderId="50" xfId="0" applyFont="1" applyFill="1" applyBorder="1" applyAlignment="1" applyProtection="1">
      <alignment horizontal="left" vertical="center"/>
      <protection locked="0"/>
    </xf>
    <xf numFmtId="0" fontId="31" fillId="25" borderId="51" xfId="0" applyFont="1" applyFill="1" applyBorder="1" applyAlignment="1" applyProtection="1">
      <alignment vertical="center"/>
      <protection locked="0"/>
    </xf>
    <xf numFmtId="0" fontId="24" fillId="25" borderId="19" xfId="0" applyFont="1" applyFill="1" applyBorder="1" applyAlignment="1" applyProtection="1">
      <alignment horizontal="center" vertical="center"/>
      <protection locked="0"/>
    </xf>
    <xf numFmtId="0" fontId="31" fillId="25" borderId="49" xfId="0" applyFont="1" applyFill="1" applyBorder="1" applyAlignment="1" applyProtection="1">
      <alignment vertical="center"/>
      <protection locked="0"/>
    </xf>
    <xf numFmtId="0" fontId="24" fillId="0" borderId="19" xfId="0" applyFont="1" applyFill="1" applyBorder="1" applyAlignment="1" applyProtection="1">
      <alignment horizontal="center" vertical="center"/>
      <protection locked="0"/>
    </xf>
    <xf numFmtId="0" fontId="31" fillId="26" borderId="49" xfId="0" applyFont="1" applyFill="1" applyBorder="1" applyAlignment="1" applyProtection="1">
      <alignment vertical="center"/>
      <protection locked="0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22" fillId="24" borderId="52" xfId="0" applyFont="1" applyFill="1" applyBorder="1" applyAlignment="1" applyProtection="1">
      <alignment horizontal="left" vertical="center"/>
      <protection locked="0"/>
    </xf>
    <xf numFmtId="0" fontId="31" fillId="26" borderId="53" xfId="0" applyFont="1" applyFill="1" applyBorder="1" applyAlignment="1" applyProtection="1">
      <alignment vertical="center"/>
      <protection locked="0"/>
    </xf>
    <xf numFmtId="0" fontId="31" fillId="24" borderId="54" xfId="0" applyFont="1" applyFill="1" applyBorder="1" applyAlignment="1" applyProtection="1">
      <alignment horizontal="left" vertical="center" wrapText="1"/>
      <protection locked="0"/>
    </xf>
    <xf numFmtId="0" fontId="31" fillId="24" borderId="55" xfId="0" applyFont="1" applyFill="1" applyBorder="1" applyAlignment="1" applyProtection="1">
      <alignment horizontal="left" vertical="center" wrapText="1"/>
      <protection locked="0"/>
    </xf>
    <xf numFmtId="0" fontId="31" fillId="24" borderId="56" xfId="0" applyFont="1" applyFill="1" applyBorder="1" applyAlignment="1" applyProtection="1">
      <alignment horizontal="left" vertical="center" wrapText="1"/>
      <protection locked="0"/>
    </xf>
    <xf numFmtId="0" fontId="31" fillId="24" borderId="57" xfId="0" applyFont="1" applyFill="1" applyBorder="1" applyAlignment="1" applyProtection="1">
      <alignment horizontal="center" vertical="center"/>
      <protection locked="0"/>
    </xf>
    <xf numFmtId="0" fontId="26" fillId="0" borderId="0" xfId="5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1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28" borderId="10" xfId="0" applyFont="1" applyFill="1" applyBorder="1" applyAlignment="1" applyProtection="1">
      <alignment vertical="center" wrapText="1"/>
      <protection locked="0"/>
    </xf>
    <xf numFmtId="0" fontId="25" fillId="28" borderId="0" xfId="0" applyFont="1" applyFill="1" applyBorder="1" applyAlignment="1" applyProtection="1">
      <alignment vertical="center" wrapText="1"/>
      <protection locked="0"/>
    </xf>
    <xf numFmtId="0" fontId="25" fillId="28" borderId="12" xfId="0" applyFont="1" applyFill="1" applyBorder="1" applyAlignment="1" applyProtection="1">
      <alignment vertical="center" wrapText="1"/>
      <protection locked="0"/>
    </xf>
    <xf numFmtId="0" fontId="25" fillId="20" borderId="0" xfId="0" applyFont="1" applyFill="1" applyBorder="1" applyAlignment="1" applyProtection="1">
      <alignment vertical="center" wrapText="1"/>
      <protection locked="0"/>
    </xf>
    <xf numFmtId="0" fontId="25" fillId="20" borderId="20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28" borderId="18" xfId="0" applyFont="1" applyFill="1" applyBorder="1" applyAlignment="1" applyProtection="1">
      <alignment vertical="center" wrapText="1"/>
      <protection locked="0"/>
    </xf>
    <xf numFmtId="0" fontId="32" fillId="28" borderId="20" xfId="0" applyFont="1" applyFill="1" applyBorder="1" applyAlignment="1" applyProtection="1">
      <alignment vertical="center" wrapText="1"/>
      <protection locked="0"/>
    </xf>
    <xf numFmtId="0" fontId="25" fillId="20" borderId="12" xfId="0" applyFont="1" applyFill="1" applyBorder="1" applyAlignment="1" applyProtection="1">
      <alignment vertical="center" wrapText="1"/>
      <protection locked="0"/>
    </xf>
    <xf numFmtId="0" fontId="25" fillId="20" borderId="22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28" borderId="22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38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59" xfId="0" applyFont="1" applyBorder="1" applyAlignment="1" applyProtection="1">
      <alignment vertical="center" wrapText="1"/>
      <protection locked="0"/>
    </xf>
    <xf numFmtId="0" fontId="25" fillId="0" borderId="40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4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  <protection locked="0"/>
    </xf>
    <xf numFmtId="0" fontId="29" fillId="24" borderId="12" xfId="0" applyFont="1" applyFill="1" applyBorder="1" applyAlignment="1" applyProtection="1">
      <alignment horizontal="left" vertical="center"/>
      <protection locked="0"/>
    </xf>
    <xf numFmtId="0" fontId="33" fillId="20" borderId="13" xfId="0" applyFont="1" applyFill="1" applyBorder="1" applyAlignment="1" applyProtection="1">
      <alignment horizontal="center" vertical="center" wrapText="1"/>
      <protection locked="0"/>
    </xf>
    <xf numFmtId="165" fontId="11" fillId="25" borderId="1" xfId="0" applyNumberFormat="1" applyFont="1" applyFill="1" applyBorder="1" applyAlignment="1" applyProtection="1">
      <alignment vertical="center"/>
      <protection locked="0"/>
    </xf>
    <xf numFmtId="166" fontId="17" fillId="24" borderId="0" xfId="0" applyNumberFormat="1" applyFont="1" applyFill="1" applyAlignment="1" applyProtection="1">
      <alignment vertical="center"/>
      <protection/>
    </xf>
    <xf numFmtId="0" fontId="33" fillId="20" borderId="64" xfId="0" applyFont="1" applyFill="1" applyBorder="1" applyAlignment="1" applyProtection="1">
      <alignment horizontal="center" vertical="center" wrapText="1"/>
      <protection locked="0"/>
    </xf>
    <xf numFmtId="0" fontId="25" fillId="20" borderId="65" xfId="0" applyFont="1" applyFill="1" applyBorder="1" applyAlignment="1" applyProtection="1">
      <alignment vertical="center"/>
      <protection locked="0"/>
    </xf>
    <xf numFmtId="0" fontId="25" fillId="20" borderId="66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horizontal="center" vertical="center" wrapText="1"/>
      <protection/>
    </xf>
    <xf numFmtId="0" fontId="29" fillId="24" borderId="21" xfId="0" applyFont="1" applyFill="1" applyBorder="1" applyAlignment="1" applyProtection="1">
      <alignment horizontal="center" vertical="center" wrapText="1"/>
      <protection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6" fillId="0" borderId="67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68" xfId="0" applyFont="1" applyFill="1" applyBorder="1" applyAlignment="1" applyProtection="1">
      <alignment horizontal="center" vertical="center" wrapText="1"/>
      <protection locked="0"/>
    </xf>
    <xf numFmtId="0" fontId="12" fillId="25" borderId="1" xfId="0" applyFont="1" applyFill="1" applyBorder="1" applyAlignment="1" applyProtection="1">
      <alignment vertical="center"/>
      <protection locked="0"/>
    </xf>
    <xf numFmtId="49" fontId="12" fillId="25" borderId="1" xfId="0" applyNumberFormat="1" applyFont="1" applyFill="1" applyBorder="1" applyAlignment="1" applyProtection="1">
      <alignment vertical="center"/>
      <protection locked="0"/>
    </xf>
    <xf numFmtId="0" fontId="35" fillId="0" borderId="26" xfId="50" applyNumberFormat="1" applyFont="1" applyFill="1" applyBorder="1" applyAlignment="1" applyProtection="1">
      <alignment horizontal="left" vertical="center" wrapText="1"/>
      <protection locked="0"/>
    </xf>
    <xf numFmtId="0" fontId="37" fillId="0" borderId="26" xfId="50" applyNumberFormat="1" applyFont="1" applyFill="1" applyBorder="1" applyAlignment="1" applyProtection="1">
      <alignment horizontal="center" vertical="center" wrapText="1"/>
      <protection locked="0"/>
    </xf>
    <xf numFmtId="0" fontId="37" fillId="4" borderId="26" xfId="50" applyNumberFormat="1" applyFont="1" applyFill="1" applyBorder="1" applyAlignment="1" applyProtection="1">
      <alignment horizontal="center" vertical="center" wrapText="1"/>
      <protection locked="0"/>
    </xf>
    <xf numFmtId="0" fontId="38" fillId="29" borderId="26" xfId="50" applyNumberFormat="1" applyFont="1" applyFill="1" applyBorder="1" applyAlignment="1" applyProtection="1">
      <alignment horizontal="left" vertical="center" wrapText="1"/>
      <protection locked="0"/>
    </xf>
    <xf numFmtId="0" fontId="38" fillId="30" borderId="26" xfId="50" applyNumberFormat="1" applyFont="1" applyFill="1" applyBorder="1" applyAlignment="1" applyProtection="1">
      <alignment horizontal="left" vertical="center" wrapText="1"/>
      <protection locked="0"/>
    </xf>
    <xf numFmtId="0" fontId="37" fillId="3" borderId="26" xfId="50" applyNumberFormat="1" applyFont="1" applyFill="1" applyBorder="1" applyAlignment="1" applyProtection="1">
      <alignment horizontal="center" vertical="center" wrapText="1"/>
      <protection locked="0"/>
    </xf>
    <xf numFmtId="0" fontId="35" fillId="4" borderId="26" xfId="50" applyNumberFormat="1" applyFont="1" applyFill="1" applyBorder="1" applyAlignment="1" applyProtection="1">
      <alignment horizontal="left" vertical="center" wrapText="1"/>
      <protection locked="0"/>
    </xf>
    <xf numFmtId="0" fontId="38" fillId="31" borderId="26" xfId="50" applyNumberFormat="1" applyFont="1" applyFill="1" applyBorder="1" applyAlignment="1" applyProtection="1">
      <alignment horizontal="left" vertical="center" wrapText="1"/>
      <protection locked="0"/>
    </xf>
    <xf numFmtId="0" fontId="37" fillId="22" borderId="26" xfId="5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39" fillId="0" borderId="60" xfId="50" applyNumberFormat="1" applyFont="1" applyFill="1" applyBorder="1" applyAlignment="1" applyProtection="1">
      <alignment horizontal="center" vertical="center"/>
      <protection locked="0"/>
    </xf>
    <xf numFmtId="0" fontId="39" fillId="0" borderId="26" xfId="50" applyNumberFormat="1" applyFont="1" applyFill="1" applyBorder="1" applyAlignment="1" applyProtection="1">
      <alignment horizontal="center" vertical="center"/>
      <protection locked="0"/>
    </xf>
    <xf numFmtId="0" fontId="39" fillId="0" borderId="61" xfId="50" applyNumberFormat="1" applyFont="1" applyFill="1" applyBorder="1" applyAlignment="1" applyProtection="1">
      <alignment horizontal="center" vertical="center"/>
      <protection locked="0"/>
    </xf>
    <xf numFmtId="0" fontId="39" fillId="3" borderId="60" xfId="50" applyNumberFormat="1" applyFont="1" applyFill="1" applyBorder="1" applyAlignment="1" applyProtection="1">
      <alignment horizontal="center" vertical="center"/>
      <protection locked="0"/>
    </xf>
    <xf numFmtId="0" fontId="39" fillId="3" borderId="26" xfId="50" applyNumberFormat="1" applyFont="1" applyFill="1" applyBorder="1" applyAlignment="1" applyProtection="1">
      <alignment horizontal="center" vertical="center"/>
      <protection locked="0"/>
    </xf>
    <xf numFmtId="0" fontId="39" fillId="3" borderId="61" xfId="50" applyNumberFormat="1" applyFont="1" applyFill="1" applyBorder="1" applyAlignment="1" applyProtection="1">
      <alignment horizontal="center" vertical="center"/>
      <protection locked="0"/>
    </xf>
    <xf numFmtId="0" fontId="39" fillId="22" borderId="60" xfId="50" applyNumberFormat="1" applyFont="1" applyFill="1" applyBorder="1" applyAlignment="1" applyProtection="1">
      <alignment horizontal="center" vertical="center"/>
      <protection locked="0"/>
    </xf>
    <xf numFmtId="0" fontId="39" fillId="22" borderId="26" xfId="50" applyNumberFormat="1" applyFont="1" applyFill="1" applyBorder="1" applyAlignment="1" applyProtection="1">
      <alignment horizontal="center" vertical="center"/>
      <protection locked="0"/>
    </xf>
    <xf numFmtId="0" fontId="39" fillId="22" borderId="61" xfId="50" applyNumberFormat="1" applyFont="1" applyFill="1" applyBorder="1" applyAlignment="1" applyProtection="1">
      <alignment horizontal="center" vertical="center"/>
      <protection locked="0"/>
    </xf>
    <xf numFmtId="0" fontId="33" fillId="32" borderId="67" xfId="0" applyFont="1" applyFill="1" applyBorder="1" applyAlignment="1" applyProtection="1">
      <alignment horizontal="center" vertical="center" wrapText="1"/>
      <protection locked="0"/>
    </xf>
    <xf numFmtId="0" fontId="25" fillId="0" borderId="69" xfId="0" applyFont="1" applyBorder="1" applyAlignment="1" applyProtection="1">
      <alignment horizontal="center" vertical="center" wrapText="1"/>
      <protection locked="0"/>
    </xf>
    <xf numFmtId="0" fontId="22" fillId="33" borderId="65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22" fillId="24" borderId="65" xfId="0" applyFont="1" applyFill="1" applyBorder="1" applyAlignment="1" applyProtection="1">
      <alignment horizontal="center" vertical="center"/>
      <protection locked="0"/>
    </xf>
    <xf numFmtId="0" fontId="22" fillId="24" borderId="66" xfId="0" applyFont="1" applyFill="1" applyBorder="1" applyAlignment="1" applyProtection="1">
      <alignment horizontal="center" vertical="center"/>
      <protection locked="0"/>
    </xf>
    <xf numFmtId="0" fontId="22" fillId="24" borderId="71" xfId="0" applyFont="1" applyFill="1" applyBorder="1" applyAlignment="1" applyProtection="1">
      <alignment horizontal="center" vertical="center"/>
      <protection locked="0"/>
    </xf>
    <xf numFmtId="0" fontId="22" fillId="24" borderId="72" xfId="0" applyFont="1" applyFill="1" applyBorder="1" applyAlignment="1" applyProtection="1">
      <alignment horizontal="center" vertical="center"/>
      <protection locked="0"/>
    </xf>
    <xf numFmtId="0" fontId="22" fillId="24" borderId="73" xfId="0" applyFont="1" applyFill="1" applyBorder="1" applyAlignment="1" applyProtection="1">
      <alignment horizontal="center" vertical="center"/>
      <protection locked="0"/>
    </xf>
    <xf numFmtId="0" fontId="22" fillId="24" borderId="74" xfId="0" applyFont="1" applyFill="1" applyBorder="1" applyAlignment="1" applyProtection="1">
      <alignment horizontal="center" vertical="center"/>
      <protection locked="0"/>
    </xf>
    <xf numFmtId="0" fontId="22" fillId="24" borderId="65" xfId="0" applyFont="1" applyFill="1" applyBorder="1" applyAlignment="1" applyProtection="1">
      <alignment horizontal="center" vertical="center" wrapText="1"/>
      <protection locked="0"/>
    </xf>
    <xf numFmtId="0" fontId="22" fillId="24" borderId="70" xfId="0" applyFont="1" applyFill="1" applyBorder="1" applyAlignment="1" applyProtection="1">
      <alignment horizontal="center" vertical="center" wrapText="1"/>
      <protection locked="0"/>
    </xf>
    <xf numFmtId="0" fontId="22" fillId="24" borderId="75" xfId="0" applyFont="1" applyFill="1" applyBorder="1" applyAlignment="1" applyProtection="1">
      <alignment horizontal="center" vertical="center"/>
      <protection locked="0"/>
    </xf>
    <xf numFmtId="0" fontId="22" fillId="24" borderId="56" xfId="0" applyFont="1" applyFill="1" applyBorder="1" applyAlignment="1" applyProtection="1">
      <alignment horizontal="center" vertical="center"/>
      <protection locked="0"/>
    </xf>
    <xf numFmtId="0" fontId="33" fillId="32" borderId="13" xfId="0" applyFont="1" applyFill="1" applyBorder="1" applyAlignment="1" applyProtection="1">
      <alignment horizontal="center" vertical="center" wrapText="1"/>
      <protection locked="0"/>
    </xf>
    <xf numFmtId="0" fontId="33" fillId="32" borderId="14" xfId="0" applyFont="1" applyFill="1" applyBorder="1" applyAlignment="1" applyProtection="1">
      <alignment horizontal="center" vertical="center" wrapText="1"/>
      <protection locked="0"/>
    </xf>
    <xf numFmtId="0" fontId="33" fillId="32" borderId="15" xfId="0" applyFont="1" applyFill="1" applyBorder="1" applyAlignment="1" applyProtection="1">
      <alignment horizontal="center" vertical="center" wrapText="1"/>
      <protection locked="0"/>
    </xf>
    <xf numFmtId="0" fontId="33" fillId="32" borderId="34" xfId="0" applyFont="1" applyFill="1" applyBorder="1" applyAlignment="1" applyProtection="1">
      <alignment horizontal="center" vertical="center" wrapText="1"/>
      <protection locked="0"/>
    </xf>
    <xf numFmtId="0" fontId="33" fillId="32" borderId="35" xfId="0" applyFont="1" applyFill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24" borderId="13" xfId="0" applyFont="1" applyFill="1" applyBorder="1" applyAlignment="1" applyProtection="1">
      <alignment horizontal="center" vertical="center"/>
      <protection locked="0"/>
    </xf>
    <xf numFmtId="0" fontId="22" fillId="24" borderId="34" xfId="0" applyFont="1" applyFill="1" applyBorder="1" applyAlignment="1" applyProtection="1">
      <alignment horizontal="center" vertical="center"/>
      <protection locked="0"/>
    </xf>
    <xf numFmtId="0" fontId="22" fillId="24" borderId="14" xfId="0" applyFont="1" applyFill="1" applyBorder="1" applyAlignment="1" applyProtection="1">
      <alignment horizontal="center" vertical="center"/>
      <protection locked="0"/>
    </xf>
    <xf numFmtId="0" fontId="22" fillId="24" borderId="35" xfId="0" applyFont="1" applyFill="1" applyBorder="1" applyAlignment="1" applyProtection="1">
      <alignment horizontal="center" vertical="center"/>
      <protection locked="0"/>
    </xf>
    <xf numFmtId="0" fontId="22" fillId="24" borderId="15" xfId="0" applyFont="1" applyFill="1" applyBorder="1" applyAlignment="1" applyProtection="1">
      <alignment horizontal="center" vertical="center"/>
      <protection locked="0"/>
    </xf>
    <xf numFmtId="0" fontId="22" fillId="24" borderId="67" xfId="0" applyFont="1" applyFill="1" applyBorder="1" applyAlignment="1" applyProtection="1">
      <alignment horizontal="center" vertical="center"/>
      <protection locked="0"/>
    </xf>
    <xf numFmtId="0" fontId="22" fillId="0" borderId="69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3" xfId="0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25" fillId="28" borderId="73" xfId="0" applyFont="1" applyFill="1" applyBorder="1" applyAlignment="1" applyProtection="1">
      <alignment horizontal="center" vertical="center" wrapText="1"/>
      <protection locked="0"/>
    </xf>
    <xf numFmtId="0" fontId="25" fillId="28" borderId="71" xfId="0" applyFont="1" applyFill="1" applyBorder="1" applyAlignment="1" applyProtection="1">
      <alignment horizontal="center" vertical="center" wrapText="1"/>
      <protection locked="0"/>
    </xf>
    <xf numFmtId="0" fontId="25" fillId="28" borderId="77" xfId="0" applyFont="1" applyFill="1" applyBorder="1" applyAlignment="1" applyProtection="1">
      <alignment horizontal="center" vertical="center" wrapText="1"/>
      <protection locked="0"/>
    </xf>
    <xf numFmtId="0" fontId="25" fillId="28" borderId="78" xfId="0" applyFont="1" applyFill="1" applyBorder="1" applyAlignment="1" applyProtection="1">
      <alignment horizontal="center" vertical="center" wrapText="1"/>
      <protection locked="0"/>
    </xf>
    <xf numFmtId="0" fontId="28" fillId="24" borderId="23" xfId="0" applyFont="1" applyFill="1" applyBorder="1" applyAlignment="1" applyProtection="1">
      <alignment horizontal="center" vertical="center"/>
      <protection/>
    </xf>
    <xf numFmtId="0" fontId="28" fillId="24" borderId="25" xfId="0" applyFont="1" applyFill="1" applyBorder="1" applyAlignment="1" applyProtection="1">
      <alignment horizontal="center" vertical="center"/>
      <protection/>
    </xf>
    <xf numFmtId="0" fontId="31" fillId="25" borderId="79" xfId="0" applyFont="1" applyFill="1" applyBorder="1" applyAlignment="1" applyProtection="1">
      <alignment horizontal="center" vertical="center"/>
      <protection locked="0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31" fillId="25" borderId="80" xfId="0" applyFont="1" applyFill="1" applyBorder="1" applyAlignment="1" applyProtection="1">
      <alignment horizontal="center" vertical="center"/>
      <protection locked="0"/>
    </xf>
    <xf numFmtId="0" fontId="31" fillId="25" borderId="0" xfId="0" applyFont="1" applyFill="1" applyBorder="1" applyAlignment="1" applyProtection="1">
      <alignment horizontal="center" vertical="center"/>
      <protection locked="0"/>
    </xf>
    <xf numFmtId="0" fontId="31" fillId="25" borderId="12" xfId="0" applyFont="1" applyFill="1" applyBorder="1" applyAlignment="1" applyProtection="1">
      <alignment horizontal="center" vertical="center"/>
      <protection locked="0"/>
    </xf>
    <xf numFmtId="0" fontId="29" fillId="24" borderId="19" xfId="0" applyFont="1" applyFill="1" applyBorder="1" applyAlignment="1" applyProtection="1">
      <alignment horizontal="left" vertical="center"/>
      <protection locked="0"/>
    </xf>
    <xf numFmtId="0" fontId="29" fillId="24" borderId="0" xfId="0" applyFont="1" applyFill="1" applyBorder="1" applyAlignment="1" applyProtection="1">
      <alignment horizontal="left" vertical="center"/>
      <protection locked="0"/>
    </xf>
    <xf numFmtId="0" fontId="29" fillId="24" borderId="17" xfId="0" applyFont="1" applyFill="1" applyBorder="1" applyAlignment="1" applyProtection="1">
      <alignment horizontal="left" vertical="center"/>
      <protection locked="0"/>
    </xf>
    <xf numFmtId="0" fontId="29" fillId="24" borderId="10" xfId="0" applyFont="1" applyFill="1" applyBorder="1" applyAlignment="1" applyProtection="1">
      <alignment horizontal="left" vertical="center"/>
      <protection locked="0"/>
    </xf>
    <xf numFmtId="0" fontId="25" fillId="28" borderId="33" xfId="0" applyFont="1" applyFill="1" applyBorder="1" applyAlignment="1" applyProtection="1">
      <alignment horizontal="center" vertical="center" wrapText="1"/>
      <protection locked="0"/>
    </xf>
    <xf numFmtId="0" fontId="25" fillId="28" borderId="16" xfId="0" applyFont="1" applyFill="1" applyBorder="1" applyAlignment="1" applyProtection="1">
      <alignment horizontal="center" vertical="center" wrapText="1"/>
      <protection locked="0"/>
    </xf>
    <xf numFmtId="0" fontId="25" fillId="0" borderId="13" xfId="0" applyFont="1" applyFill="1" applyBorder="1" applyAlignment="1" applyProtection="1">
      <alignment horizontal="center" vertical="center" wrapText="1"/>
      <protection locked="0"/>
    </xf>
    <xf numFmtId="0" fontId="25" fillId="0" borderId="15" xfId="0" applyFont="1" applyFill="1" applyBorder="1" applyAlignment="1" applyProtection="1">
      <alignment horizontal="center" vertical="center" wrapText="1"/>
      <protection locked="0"/>
    </xf>
    <xf numFmtId="0" fontId="33" fillId="20" borderId="33" xfId="0" applyFont="1" applyFill="1" applyBorder="1" applyAlignment="1" applyProtection="1">
      <alignment horizontal="center" vertical="center" wrapText="1"/>
      <protection locked="0"/>
    </xf>
    <xf numFmtId="0" fontId="33" fillId="20" borderId="34" xfId="0" applyFont="1" applyFill="1" applyBorder="1" applyAlignment="1" applyProtection="1">
      <alignment horizontal="center" vertical="center" wrapText="1"/>
      <protection locked="0"/>
    </xf>
    <xf numFmtId="0" fontId="33" fillId="20" borderId="69" xfId="0" applyFont="1" applyFill="1" applyBorder="1" applyAlignment="1" applyProtection="1">
      <alignment horizontal="center" vertical="center" wrapText="1"/>
      <protection locked="0"/>
    </xf>
    <xf numFmtId="0" fontId="33" fillId="20" borderId="14" xfId="0" applyFont="1" applyFill="1" applyBorder="1" applyAlignment="1" applyProtection="1">
      <alignment horizontal="center" vertical="center" wrapText="1"/>
      <protection locked="0"/>
    </xf>
    <xf numFmtId="0" fontId="33" fillId="20" borderId="81" xfId="0" applyFont="1" applyFill="1" applyBorder="1" applyAlignment="1" applyProtection="1">
      <alignment horizontal="center" vertical="center" wrapText="1"/>
      <protection locked="0"/>
    </xf>
    <xf numFmtId="0" fontId="33" fillId="20" borderId="76" xfId="0" applyFont="1" applyFill="1" applyBorder="1" applyAlignment="1" applyProtection="1">
      <alignment horizontal="center" vertical="center" wrapText="1"/>
      <protection locked="0"/>
    </xf>
    <xf numFmtId="0" fontId="25" fillId="28" borderId="82" xfId="0" applyFont="1" applyFill="1" applyBorder="1" applyAlignment="1" applyProtection="1">
      <alignment horizontal="center" vertical="center" wrapText="1"/>
      <protection locked="0"/>
    </xf>
    <xf numFmtId="0" fontId="25" fillId="28" borderId="20" xfId="0" applyFont="1" applyFill="1" applyBorder="1" applyAlignment="1" applyProtection="1">
      <alignment horizontal="center" vertical="center" wrapText="1"/>
      <protection locked="0"/>
    </xf>
    <xf numFmtId="0" fontId="25" fillId="28" borderId="13" xfId="0" applyFont="1" applyFill="1" applyBorder="1" applyAlignment="1" applyProtection="1">
      <alignment horizontal="center" vertical="center" wrapText="1"/>
      <protection locked="0"/>
    </xf>
    <xf numFmtId="0" fontId="25" fillId="28" borderId="15" xfId="0" applyFont="1" applyFill="1" applyBorder="1" applyAlignment="1" applyProtection="1">
      <alignment horizontal="center" vertical="center" wrapText="1"/>
      <protection locked="0"/>
    </xf>
    <xf numFmtId="0" fontId="22" fillId="24" borderId="83" xfId="0" applyFont="1" applyFill="1" applyBorder="1" applyAlignment="1" applyProtection="1">
      <alignment horizontal="center" vertical="center"/>
      <protection locked="0"/>
    </xf>
    <xf numFmtId="14" fontId="31" fillId="25" borderId="80" xfId="0" applyNumberFormat="1" applyFont="1" applyFill="1" applyBorder="1" applyAlignment="1" applyProtection="1">
      <alignment horizontal="center" vertical="center"/>
      <protection locked="0"/>
    </xf>
    <xf numFmtId="14" fontId="31" fillId="25" borderId="0" xfId="0" applyNumberFormat="1" applyFont="1" applyFill="1" applyBorder="1" applyAlignment="1" applyProtection="1">
      <alignment horizontal="center" vertical="center"/>
      <protection locked="0"/>
    </xf>
    <xf numFmtId="14" fontId="31" fillId="25" borderId="12" xfId="0" applyNumberFormat="1" applyFont="1" applyFill="1" applyBorder="1" applyAlignment="1" applyProtection="1">
      <alignment horizontal="center" vertical="center"/>
      <protection locked="0"/>
    </xf>
    <xf numFmtId="14" fontId="31" fillId="25" borderId="84" xfId="0" applyNumberFormat="1" applyFont="1" applyFill="1" applyBorder="1" applyAlignment="1" applyProtection="1">
      <alignment horizontal="center" vertical="center"/>
      <protection locked="0"/>
    </xf>
    <xf numFmtId="14" fontId="31" fillId="25" borderId="20" xfId="0" applyNumberFormat="1" applyFont="1" applyFill="1" applyBorder="1" applyAlignment="1" applyProtection="1">
      <alignment horizontal="center" vertical="center"/>
      <protection locked="0"/>
    </xf>
    <xf numFmtId="14" fontId="31" fillId="25" borderId="22" xfId="0" applyNumberFormat="1" applyFont="1" applyFill="1" applyBorder="1" applyAlignment="1" applyProtection="1">
      <alignment horizontal="center" vertical="center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20" xfId="0" applyFont="1" applyFill="1" applyBorder="1" applyAlignment="1" applyProtection="1">
      <alignment horizontal="center" vertical="center" wrapText="1"/>
      <protection locked="0"/>
    </xf>
    <xf numFmtId="0" fontId="34" fillId="0" borderId="21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22" xfId="0" applyFont="1" applyFill="1" applyBorder="1" applyAlignment="1" applyProtection="1">
      <alignment horizontal="center" vertical="center" wrapText="1"/>
      <protection locked="0"/>
    </xf>
    <xf numFmtId="0" fontId="1" fillId="0" borderId="69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9" fillId="25" borderId="85" xfId="0" applyFont="1" applyFill="1" applyBorder="1" applyAlignment="1" applyProtection="1">
      <alignment horizontal="center" vertical="center" wrapText="1"/>
      <protection/>
    </xf>
    <xf numFmtId="0" fontId="21" fillId="0" borderId="27" xfId="0" applyFont="1" applyFill="1" applyBorder="1" applyAlignment="1" applyProtection="1">
      <alignment horizontal="center" vertical="center" wrapText="1"/>
      <protection/>
    </xf>
    <xf numFmtId="0" fontId="21" fillId="0" borderId="28" xfId="0" applyFont="1" applyFill="1" applyBorder="1" applyAlignment="1" applyProtection="1">
      <alignment horizontal="center" vertical="center" wrapText="1"/>
      <protection/>
    </xf>
    <xf numFmtId="0" fontId="21" fillId="0" borderId="29" xfId="0" applyFont="1" applyFill="1" applyBorder="1" applyAlignment="1" applyProtection="1">
      <alignment horizontal="center" vertical="center" wrapText="1"/>
      <protection/>
    </xf>
    <xf numFmtId="0" fontId="1" fillId="0" borderId="81" xfId="0" applyFont="1" applyFill="1" applyBorder="1" applyAlignment="1" applyProtection="1">
      <alignment horizontal="center" vertical="center"/>
      <protection/>
    </xf>
    <xf numFmtId="0" fontId="9" fillId="26" borderId="8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Liste invertébrés pour référence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H26" sqref="H26"/>
    </sheetView>
  </sheetViews>
  <sheetFormatPr defaultColWidth="9.00390625" defaultRowHeight="12.75"/>
  <cols>
    <col min="1" max="1" width="25.8515625" style="188" customWidth="1"/>
    <col min="2" max="2" width="17.28125" style="188" bestFit="1" customWidth="1"/>
    <col min="3" max="3" width="15.28125" style="188" customWidth="1"/>
    <col min="4" max="4" width="11.57421875" style="188" bestFit="1" customWidth="1"/>
    <col min="5" max="8" width="19.140625" style="188" customWidth="1"/>
    <col min="9" max="9" width="11.7109375" style="188" bestFit="1" customWidth="1"/>
    <col min="10" max="10" width="22.00390625" style="188" bestFit="1" customWidth="1"/>
    <col min="11" max="11" width="23.140625" style="188" customWidth="1"/>
    <col min="12" max="12" width="17.140625" style="188" bestFit="1" customWidth="1"/>
    <col min="13" max="13" width="11.7109375" style="188" bestFit="1" customWidth="1"/>
    <col min="14" max="14" width="16.8515625" style="188" bestFit="1" customWidth="1"/>
    <col min="15" max="15" width="13.28125" style="188" bestFit="1" customWidth="1"/>
    <col min="16" max="16" width="11.00390625" style="188" bestFit="1" customWidth="1"/>
    <col min="17" max="17" width="18.57421875" style="188" bestFit="1" customWidth="1"/>
    <col min="18" max="18" width="13.421875" style="188" bestFit="1" customWidth="1"/>
    <col min="19" max="16384" width="9.00390625" style="188" customWidth="1"/>
  </cols>
  <sheetData>
    <row r="1" spans="1:256" s="104" customFormat="1" ht="12" thickBot="1">
      <c r="A1" s="277" t="s">
        <v>0</v>
      </c>
      <c r="B1" s="278"/>
      <c r="C1" s="102"/>
      <c r="D1" s="102"/>
      <c r="E1" s="102"/>
      <c r="F1" s="102"/>
      <c r="G1" s="102"/>
      <c r="H1" s="102"/>
      <c r="I1" s="103" t="s">
        <v>201</v>
      </c>
      <c r="J1" s="277" t="s">
        <v>0</v>
      </c>
      <c r="K1" s="278"/>
      <c r="L1" s="102"/>
      <c r="M1" s="102"/>
      <c r="N1" s="102"/>
      <c r="O1" s="102"/>
      <c r="Q1" s="185"/>
      <c r="R1" s="103" t="s">
        <v>213</v>
      </c>
      <c r="S1" s="185"/>
      <c r="T1" s="185"/>
      <c r="U1" s="185"/>
      <c r="V1" s="18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GC1" s="186"/>
      <c r="GD1" s="186"/>
      <c r="GE1" s="186"/>
      <c r="GF1" s="186"/>
      <c r="GG1" s="186"/>
      <c r="GH1" s="186"/>
      <c r="GI1" s="186"/>
      <c r="GJ1" s="186"/>
      <c r="GK1" s="186"/>
      <c r="GL1" s="186"/>
      <c r="GM1" s="186"/>
      <c r="GN1" s="186"/>
      <c r="GO1" s="186"/>
      <c r="GP1" s="186"/>
      <c r="GQ1" s="186"/>
      <c r="GR1" s="186"/>
      <c r="GS1" s="186"/>
      <c r="GT1" s="186"/>
      <c r="GU1" s="186"/>
      <c r="GV1" s="186"/>
      <c r="GW1" s="186"/>
      <c r="GX1" s="186"/>
      <c r="GY1" s="186"/>
      <c r="GZ1" s="186"/>
      <c r="HA1" s="186"/>
      <c r="HB1" s="186"/>
      <c r="HC1" s="186"/>
      <c r="HD1" s="186"/>
      <c r="HE1" s="186"/>
      <c r="HF1" s="186"/>
      <c r="HG1" s="186"/>
      <c r="HH1" s="186"/>
      <c r="HI1" s="186"/>
      <c r="HJ1" s="186"/>
      <c r="HK1" s="186"/>
      <c r="HL1" s="186"/>
      <c r="HM1" s="186"/>
      <c r="HN1" s="186"/>
      <c r="HO1" s="186"/>
      <c r="HP1" s="186"/>
      <c r="HQ1" s="186"/>
      <c r="HR1" s="186"/>
      <c r="HS1" s="186"/>
      <c r="HT1" s="186"/>
      <c r="HU1" s="186"/>
      <c r="HV1" s="186"/>
      <c r="HW1" s="186"/>
      <c r="HX1" s="186"/>
      <c r="HY1" s="186"/>
      <c r="HZ1" s="186"/>
      <c r="IA1" s="186"/>
      <c r="IB1" s="186"/>
      <c r="IC1" s="186"/>
      <c r="ID1" s="186"/>
      <c r="IE1" s="186"/>
      <c r="IF1" s="186"/>
      <c r="IG1" s="186"/>
      <c r="IH1" s="186"/>
      <c r="II1" s="186"/>
      <c r="IJ1" s="186"/>
      <c r="IK1" s="186"/>
      <c r="IL1" s="186"/>
      <c r="IM1" s="186"/>
      <c r="IN1" s="186"/>
      <c r="IO1" s="186"/>
      <c r="IP1" s="186"/>
      <c r="IQ1" s="186"/>
      <c r="IR1" s="186"/>
      <c r="IS1" s="186"/>
      <c r="IT1" s="186"/>
      <c r="IU1" s="186"/>
      <c r="IV1" s="186"/>
    </row>
    <row r="2" spans="16:256" s="104" customFormat="1" ht="11.25">
      <c r="P2" s="187"/>
      <c r="Q2" s="106"/>
      <c r="R2" s="106"/>
      <c r="S2" s="106"/>
      <c r="T2" s="106"/>
      <c r="U2" s="106"/>
      <c r="V2" s="106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86"/>
      <c r="GU2" s="186"/>
      <c r="GV2" s="186"/>
      <c r="GW2" s="186"/>
      <c r="GX2" s="186"/>
      <c r="GY2" s="186"/>
      <c r="GZ2" s="186"/>
      <c r="HA2" s="186"/>
      <c r="HB2" s="186"/>
      <c r="HC2" s="186"/>
      <c r="HD2" s="186"/>
      <c r="HE2" s="186"/>
      <c r="HF2" s="186"/>
      <c r="HG2" s="186"/>
      <c r="HH2" s="186"/>
      <c r="HI2" s="186"/>
      <c r="HJ2" s="186"/>
      <c r="HK2" s="186"/>
      <c r="HL2" s="186"/>
      <c r="HM2" s="186"/>
      <c r="HN2" s="186"/>
      <c r="HO2" s="186"/>
      <c r="HP2" s="186"/>
      <c r="HQ2" s="186"/>
      <c r="HR2" s="186"/>
      <c r="HS2" s="186"/>
      <c r="HT2" s="186"/>
      <c r="HU2" s="186"/>
      <c r="HV2" s="186"/>
      <c r="HW2" s="186"/>
      <c r="HX2" s="186"/>
      <c r="HY2" s="186"/>
      <c r="HZ2" s="186"/>
      <c r="IA2" s="186"/>
      <c r="IB2" s="186"/>
      <c r="IC2" s="186"/>
      <c r="ID2" s="186"/>
      <c r="IE2" s="186"/>
      <c r="IF2" s="186"/>
      <c r="IG2" s="186"/>
      <c r="IH2" s="186"/>
      <c r="II2" s="186"/>
      <c r="IJ2" s="186"/>
      <c r="IK2" s="186"/>
      <c r="IL2" s="186"/>
      <c r="IM2" s="186"/>
      <c r="IN2" s="186"/>
      <c r="IO2" s="186"/>
      <c r="IP2" s="186"/>
      <c r="IQ2" s="186"/>
      <c r="IR2" s="186"/>
      <c r="IS2" s="186"/>
      <c r="IT2" s="186"/>
      <c r="IU2" s="186"/>
      <c r="IV2" s="186"/>
    </row>
    <row r="3" spans="20:251" s="104" customFormat="1" ht="11.25">
      <c r="T3" s="106"/>
      <c r="U3" s="106"/>
      <c r="V3" s="106"/>
      <c r="W3" s="106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86"/>
      <c r="GU3" s="186"/>
      <c r="GV3" s="186"/>
      <c r="GW3" s="186"/>
      <c r="GX3" s="186"/>
      <c r="GY3" s="186"/>
      <c r="GZ3" s="186"/>
      <c r="HA3" s="186"/>
      <c r="HB3" s="186"/>
      <c r="HC3" s="186"/>
      <c r="HD3" s="186"/>
      <c r="HE3" s="186"/>
      <c r="HF3" s="186"/>
      <c r="HG3" s="186"/>
      <c r="HH3" s="186"/>
      <c r="HI3" s="186"/>
      <c r="HJ3" s="186"/>
      <c r="HK3" s="186"/>
      <c r="HL3" s="186"/>
      <c r="HM3" s="186"/>
      <c r="HN3" s="186"/>
      <c r="HO3" s="186"/>
      <c r="HP3" s="186"/>
      <c r="HQ3" s="186"/>
      <c r="HR3" s="186"/>
      <c r="HS3" s="186"/>
      <c r="HT3" s="186"/>
      <c r="HU3" s="186"/>
      <c r="HV3" s="186"/>
      <c r="HW3" s="186"/>
      <c r="HX3" s="186"/>
      <c r="HY3" s="186"/>
      <c r="HZ3" s="186"/>
      <c r="IA3" s="186"/>
      <c r="IB3" s="186"/>
      <c r="IC3" s="186"/>
      <c r="ID3" s="186"/>
      <c r="IE3" s="186"/>
      <c r="IF3" s="186"/>
      <c r="IG3" s="186"/>
      <c r="IH3" s="186"/>
      <c r="II3" s="186"/>
      <c r="IJ3" s="186"/>
      <c r="IK3" s="186"/>
      <c r="IL3" s="186"/>
      <c r="IM3" s="186"/>
      <c r="IN3" s="186"/>
      <c r="IO3" s="186"/>
      <c r="IP3" s="186"/>
      <c r="IQ3" s="186"/>
    </row>
    <row r="4" spans="1:251" s="104" customFormat="1" ht="11.25">
      <c r="A4" s="166" t="s">
        <v>5</v>
      </c>
      <c r="B4" s="167" t="s">
        <v>5</v>
      </c>
      <c r="C4" s="167" t="s">
        <v>5</v>
      </c>
      <c r="D4" s="167" t="s">
        <v>5</v>
      </c>
      <c r="E4" s="168" t="s">
        <v>5</v>
      </c>
      <c r="F4" s="169" t="s">
        <v>5</v>
      </c>
      <c r="G4" s="168" t="s">
        <v>5</v>
      </c>
      <c r="H4" s="169" t="s">
        <v>5</v>
      </c>
      <c r="S4" s="110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</row>
    <row r="5" spans="1:251" s="113" customFormat="1" ht="12.75">
      <c r="A5" s="170" t="s">
        <v>2</v>
      </c>
      <c r="B5" s="111" t="s">
        <v>3</v>
      </c>
      <c r="C5" s="111" t="s">
        <v>196</v>
      </c>
      <c r="D5" s="112" t="s">
        <v>8</v>
      </c>
      <c r="E5" s="111" t="s">
        <v>222</v>
      </c>
      <c r="F5" s="171" t="s">
        <v>223</v>
      </c>
      <c r="G5" s="111" t="s">
        <v>79</v>
      </c>
      <c r="H5" s="171" t="s">
        <v>80</v>
      </c>
      <c r="J5" s="279" t="s">
        <v>86</v>
      </c>
      <c r="K5" s="280"/>
      <c r="L5" s="280"/>
      <c r="M5" s="280"/>
      <c r="N5" s="280"/>
      <c r="O5" s="280"/>
      <c r="P5" s="281"/>
      <c r="Q5" s="104"/>
      <c r="R5" s="10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  <c r="IC5" s="186"/>
      <c r="ID5" s="186"/>
      <c r="IE5" s="186"/>
      <c r="IF5" s="186"/>
      <c r="IG5" s="186"/>
      <c r="IH5" s="186"/>
      <c r="II5" s="186"/>
      <c r="IJ5" s="186"/>
      <c r="IK5" s="186"/>
      <c r="IL5" s="186"/>
      <c r="IM5" s="186"/>
      <c r="IN5" s="186"/>
      <c r="IO5" s="186"/>
      <c r="IP5" s="186"/>
      <c r="IQ5" s="186"/>
    </row>
    <row r="6" spans="1:251" s="121" customFormat="1" ht="11.25">
      <c r="A6" s="288"/>
      <c r="B6" s="291"/>
      <c r="C6" s="291"/>
      <c r="D6" s="313"/>
      <c r="E6" s="313"/>
      <c r="F6" s="313"/>
      <c r="G6" s="313"/>
      <c r="H6" s="316"/>
      <c r="J6" s="104"/>
      <c r="K6" s="104"/>
      <c r="L6" s="104"/>
      <c r="M6" s="104"/>
      <c r="N6" s="104"/>
      <c r="O6" s="108"/>
      <c r="P6" s="109"/>
      <c r="Q6" s="186"/>
      <c r="R6" s="110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</row>
    <row r="7" spans="1:38" ht="11.25">
      <c r="A7" s="289"/>
      <c r="B7" s="292"/>
      <c r="C7" s="292"/>
      <c r="D7" s="314"/>
      <c r="E7" s="314"/>
      <c r="F7" s="314"/>
      <c r="G7" s="314"/>
      <c r="H7" s="317"/>
      <c r="J7" s="114" t="s">
        <v>1</v>
      </c>
      <c r="K7" s="115"/>
      <c r="L7" s="115"/>
      <c r="M7" s="115"/>
      <c r="N7" s="116"/>
      <c r="O7" s="117"/>
      <c r="P7" s="113"/>
      <c r="Q7" s="113"/>
      <c r="R7" s="113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</row>
    <row r="8" spans="1:18" ht="11.25">
      <c r="A8" s="290"/>
      <c r="B8" s="293"/>
      <c r="C8" s="293"/>
      <c r="D8" s="315"/>
      <c r="E8" s="315"/>
      <c r="F8" s="315"/>
      <c r="G8" s="315"/>
      <c r="H8" s="318"/>
      <c r="J8" s="122" t="s">
        <v>154</v>
      </c>
      <c r="K8" s="123" t="s">
        <v>203</v>
      </c>
      <c r="L8" s="124"/>
      <c r="M8" s="124"/>
      <c r="N8" s="124"/>
      <c r="O8" s="190"/>
      <c r="P8" s="125"/>
      <c r="Q8" s="121"/>
      <c r="R8" s="121"/>
    </row>
    <row r="9" spans="5:16" ht="12.75" customHeight="1">
      <c r="E9" s="110"/>
      <c r="F9" s="110"/>
      <c r="G9" s="110"/>
      <c r="H9" s="110"/>
      <c r="I9" s="110"/>
      <c r="J9" s="128" t="s">
        <v>88</v>
      </c>
      <c r="K9" s="129" t="s">
        <v>203</v>
      </c>
      <c r="L9" s="130"/>
      <c r="M9" s="130"/>
      <c r="N9" s="130"/>
      <c r="O9" s="191"/>
      <c r="P9" s="131"/>
    </row>
    <row r="10" spans="4:16" ht="12.75" customHeight="1">
      <c r="D10" s="110"/>
      <c r="E10" s="319" t="s">
        <v>166</v>
      </c>
      <c r="F10" s="320"/>
      <c r="G10" s="321"/>
      <c r="H10" s="110"/>
      <c r="I10" s="110"/>
      <c r="J10" s="128" t="s">
        <v>89</v>
      </c>
      <c r="K10" s="129" t="s">
        <v>204</v>
      </c>
      <c r="L10" s="130"/>
      <c r="M10" s="130"/>
      <c r="N10" s="130"/>
      <c r="O10" s="191"/>
      <c r="P10" s="131"/>
    </row>
    <row r="11" spans="4:19" ht="12.75" customHeight="1">
      <c r="D11" s="110"/>
      <c r="E11" s="322"/>
      <c r="F11" s="323"/>
      <c r="G11" s="324"/>
      <c r="H11" s="110"/>
      <c r="I11" s="110"/>
      <c r="J11" s="128" t="s">
        <v>92</v>
      </c>
      <c r="K11" s="129" t="s">
        <v>93</v>
      </c>
      <c r="L11" s="130"/>
      <c r="M11" s="130"/>
      <c r="N11" s="130"/>
      <c r="O11" s="191"/>
      <c r="P11" s="131"/>
      <c r="S11" s="110"/>
    </row>
    <row r="12" spans="1:19" ht="14.25" customHeight="1">
      <c r="A12" s="166" t="s">
        <v>5</v>
      </c>
      <c r="B12" s="172" t="s">
        <v>139</v>
      </c>
      <c r="C12" s="173"/>
      <c r="D12" s="110"/>
      <c r="E12" s="322"/>
      <c r="F12" s="323"/>
      <c r="G12" s="324"/>
      <c r="H12" s="110"/>
      <c r="I12" s="110"/>
      <c r="J12" s="128" t="s">
        <v>95</v>
      </c>
      <c r="K12" s="129" t="s">
        <v>96</v>
      </c>
      <c r="L12" s="130"/>
      <c r="M12" s="130"/>
      <c r="N12" s="130"/>
      <c r="O12" s="191"/>
      <c r="P12" s="131"/>
      <c r="S12" s="110"/>
    </row>
    <row r="13" spans="1:19" ht="14.25" customHeight="1">
      <c r="A13" s="174" t="s">
        <v>5</v>
      </c>
      <c r="B13" s="135" t="s">
        <v>9</v>
      </c>
      <c r="C13" s="175"/>
      <c r="D13" s="110"/>
      <c r="E13" s="322"/>
      <c r="F13" s="323"/>
      <c r="G13" s="324"/>
      <c r="H13" s="110"/>
      <c r="I13" s="110"/>
      <c r="J13" s="128" t="s">
        <v>98</v>
      </c>
      <c r="K13" s="129" t="s">
        <v>155</v>
      </c>
      <c r="L13" s="130"/>
      <c r="M13" s="130"/>
      <c r="N13" s="130"/>
      <c r="O13" s="191"/>
      <c r="P13" s="131"/>
      <c r="Q13" s="110"/>
      <c r="R13" s="110"/>
      <c r="S13" s="104"/>
    </row>
    <row r="14" spans="1:19" ht="14.25" customHeight="1">
      <c r="A14" s="174" t="s">
        <v>5</v>
      </c>
      <c r="B14" s="135" t="s">
        <v>10</v>
      </c>
      <c r="C14" s="175"/>
      <c r="D14" s="110"/>
      <c r="E14" s="325"/>
      <c r="F14" s="326"/>
      <c r="G14" s="327"/>
      <c r="H14" s="110"/>
      <c r="I14" s="110"/>
      <c r="J14" s="128" t="s">
        <v>100</v>
      </c>
      <c r="K14" s="129" t="s">
        <v>101</v>
      </c>
      <c r="L14" s="130"/>
      <c r="M14" s="130"/>
      <c r="N14" s="130"/>
      <c r="O14" s="191"/>
      <c r="P14" s="131"/>
      <c r="Q14" s="110"/>
      <c r="R14" s="110"/>
      <c r="S14" s="104"/>
    </row>
    <row r="15" spans="1:19" ht="14.25" customHeight="1">
      <c r="A15" s="176"/>
      <c r="B15" s="135" t="s">
        <v>11</v>
      </c>
      <c r="C15" s="177">
        <f>C13*C14</f>
        <v>0</v>
      </c>
      <c r="D15" s="110"/>
      <c r="E15" s="158"/>
      <c r="F15" s="158"/>
      <c r="G15" s="158"/>
      <c r="H15" s="110"/>
      <c r="I15" s="110"/>
      <c r="J15" s="136" t="s">
        <v>103</v>
      </c>
      <c r="K15" s="137" t="s">
        <v>104</v>
      </c>
      <c r="L15" s="138"/>
      <c r="M15" s="138"/>
      <c r="N15" s="139"/>
      <c r="O15" s="192"/>
      <c r="P15" s="140"/>
      <c r="Q15" s="108"/>
      <c r="R15" s="104"/>
      <c r="S15" s="108"/>
    </row>
    <row r="16" spans="1:19" ht="11.25" customHeight="1">
      <c r="A16" s="178"/>
      <c r="B16" s="179" t="s">
        <v>12</v>
      </c>
      <c r="C16" s="180">
        <f>+C15*0.05</f>
        <v>0</v>
      </c>
      <c r="D16" s="110"/>
      <c r="E16" s="110"/>
      <c r="F16" s="110"/>
      <c r="G16" s="110"/>
      <c r="H16" s="110"/>
      <c r="I16" s="110"/>
      <c r="J16" s="104"/>
      <c r="K16" s="104"/>
      <c r="L16" s="104"/>
      <c r="M16" s="104"/>
      <c r="N16" s="141"/>
      <c r="O16" s="104"/>
      <c r="P16" s="108"/>
      <c r="Q16" s="108"/>
      <c r="R16" s="104"/>
      <c r="S16" s="144"/>
    </row>
    <row r="17" spans="1:19" ht="14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42"/>
      <c r="K17" s="107" t="s">
        <v>5</v>
      </c>
      <c r="L17" s="107" t="s">
        <v>5</v>
      </c>
      <c r="M17" s="107" t="s">
        <v>5</v>
      </c>
      <c r="N17" s="143" t="s">
        <v>105</v>
      </c>
      <c r="O17" s="143" t="s">
        <v>105</v>
      </c>
      <c r="P17" s="143" t="s">
        <v>105</v>
      </c>
      <c r="Q17" s="143" t="s">
        <v>105</v>
      </c>
      <c r="R17" s="143" t="s">
        <v>105</v>
      </c>
      <c r="S17" s="104"/>
    </row>
    <row r="18" spans="1:19" ht="22.5">
      <c r="A18" s="110"/>
      <c r="B18" s="110"/>
      <c r="C18" s="110"/>
      <c r="D18" s="110"/>
      <c r="E18" s="110"/>
      <c r="F18" s="110"/>
      <c r="G18" s="110"/>
      <c r="H18" s="110"/>
      <c r="I18" s="110"/>
      <c r="J18" s="162" t="s">
        <v>215</v>
      </c>
      <c r="K18" s="163" t="s">
        <v>154</v>
      </c>
      <c r="L18" s="164" t="s">
        <v>88</v>
      </c>
      <c r="M18" s="164" t="s">
        <v>89</v>
      </c>
      <c r="N18" s="164" t="s">
        <v>92</v>
      </c>
      <c r="O18" s="164" t="s">
        <v>95</v>
      </c>
      <c r="P18" s="164" t="s">
        <v>98</v>
      </c>
      <c r="Q18" s="164" t="s">
        <v>100</v>
      </c>
      <c r="R18" s="165" t="s">
        <v>103</v>
      </c>
      <c r="S18" s="104"/>
    </row>
    <row r="19" spans="1:19" ht="14.2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84" t="s">
        <v>107</v>
      </c>
      <c r="K19" s="107"/>
      <c r="L19" s="107"/>
      <c r="M19" s="107"/>
      <c r="N19" s="193"/>
      <c r="O19" s="193"/>
      <c r="P19" s="193"/>
      <c r="Q19" s="193"/>
      <c r="R19" s="194"/>
      <c r="S19" s="104"/>
    </row>
    <row r="20" spans="1:19" ht="14.2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60" t="s">
        <v>108</v>
      </c>
      <c r="K20" s="107"/>
      <c r="L20" s="107"/>
      <c r="M20" s="107"/>
      <c r="N20" s="193"/>
      <c r="O20" s="193"/>
      <c r="P20" s="193"/>
      <c r="Q20" s="193"/>
      <c r="R20" s="194"/>
      <c r="S20" s="104"/>
    </row>
    <row r="21" spans="1:19" ht="14.2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60" t="s">
        <v>109</v>
      </c>
      <c r="K21" s="107"/>
      <c r="L21" s="107"/>
      <c r="M21" s="107"/>
      <c r="N21" s="193"/>
      <c r="O21" s="193"/>
      <c r="P21" s="193"/>
      <c r="Q21" s="193"/>
      <c r="R21" s="194"/>
      <c r="S21" s="104"/>
    </row>
    <row r="22" spans="1:19" ht="14.25" customHeight="1">
      <c r="A22" s="114" t="s">
        <v>1</v>
      </c>
      <c r="B22" s="130"/>
      <c r="C22" s="130"/>
      <c r="D22" s="105"/>
      <c r="E22" s="105"/>
      <c r="F22" s="195"/>
      <c r="G22" s="195"/>
      <c r="H22" s="195"/>
      <c r="J22" s="160" t="s">
        <v>110</v>
      </c>
      <c r="K22" s="107"/>
      <c r="L22" s="107"/>
      <c r="M22" s="107"/>
      <c r="N22" s="193"/>
      <c r="O22" s="193"/>
      <c r="P22" s="193"/>
      <c r="Q22" s="193"/>
      <c r="R22" s="194"/>
      <c r="S22" s="104"/>
    </row>
    <row r="23" spans="1:19" ht="14.25" customHeight="1">
      <c r="A23" s="296" t="s">
        <v>2</v>
      </c>
      <c r="B23" s="297"/>
      <c r="C23" s="123" t="s">
        <v>205</v>
      </c>
      <c r="D23" s="123"/>
      <c r="E23" s="123"/>
      <c r="F23" s="196"/>
      <c r="J23" s="160" t="s">
        <v>111</v>
      </c>
      <c r="K23" s="107"/>
      <c r="L23" s="107"/>
      <c r="M23" s="107"/>
      <c r="N23" s="193"/>
      <c r="O23" s="193"/>
      <c r="P23" s="193"/>
      <c r="Q23" s="193"/>
      <c r="R23" s="194"/>
      <c r="S23" s="104"/>
    </row>
    <row r="24" spans="1:19" ht="14.25" customHeight="1">
      <c r="A24" s="294" t="s">
        <v>3</v>
      </c>
      <c r="B24" s="295"/>
      <c r="C24" s="129" t="s">
        <v>4</v>
      </c>
      <c r="D24" s="129"/>
      <c r="E24" s="129"/>
      <c r="F24" s="197"/>
      <c r="J24" s="160" t="s">
        <v>112</v>
      </c>
      <c r="K24" s="107"/>
      <c r="L24" s="107"/>
      <c r="M24" s="107"/>
      <c r="N24" s="193"/>
      <c r="O24" s="193"/>
      <c r="P24" s="193"/>
      <c r="Q24" s="193"/>
      <c r="R24" s="194"/>
      <c r="S24" s="104"/>
    </row>
    <row r="25" spans="1:19" ht="14.25" customHeight="1">
      <c r="A25" s="294" t="s">
        <v>6</v>
      </c>
      <c r="B25" s="295"/>
      <c r="C25" s="129" t="s">
        <v>199</v>
      </c>
      <c r="D25" s="129"/>
      <c r="E25" s="129"/>
      <c r="F25" s="197"/>
      <c r="J25" s="160" t="s">
        <v>113</v>
      </c>
      <c r="K25" s="107"/>
      <c r="L25" s="107"/>
      <c r="M25" s="107"/>
      <c r="N25" s="193"/>
      <c r="O25" s="193"/>
      <c r="P25" s="193"/>
      <c r="Q25" s="193"/>
      <c r="R25" s="194"/>
      <c r="S25" s="104"/>
    </row>
    <row r="26" spans="1:19" ht="14.25" customHeight="1">
      <c r="A26" s="294" t="s">
        <v>8</v>
      </c>
      <c r="B26" s="295"/>
      <c r="C26" s="129" t="s">
        <v>216</v>
      </c>
      <c r="D26" s="129"/>
      <c r="E26" s="129"/>
      <c r="F26" s="197"/>
      <c r="J26" s="160" t="s">
        <v>114</v>
      </c>
      <c r="K26" s="107"/>
      <c r="L26" s="107"/>
      <c r="M26" s="107"/>
      <c r="N26" s="193"/>
      <c r="O26" s="193"/>
      <c r="P26" s="193"/>
      <c r="Q26" s="193"/>
      <c r="R26" s="194"/>
      <c r="S26" s="104"/>
    </row>
    <row r="27" spans="1:19" ht="14.25" customHeight="1">
      <c r="A27" s="294" t="s">
        <v>222</v>
      </c>
      <c r="B27" s="295"/>
      <c r="C27" s="114" t="s">
        <v>227</v>
      </c>
      <c r="D27" s="114"/>
      <c r="E27" s="114"/>
      <c r="F27" s="197"/>
      <c r="J27" s="160" t="s">
        <v>115</v>
      </c>
      <c r="K27" s="107"/>
      <c r="L27" s="107"/>
      <c r="M27" s="107"/>
      <c r="N27" s="193"/>
      <c r="O27" s="193"/>
      <c r="P27" s="193"/>
      <c r="Q27" s="193"/>
      <c r="R27" s="194"/>
      <c r="S27" s="104"/>
    </row>
    <row r="28" spans="1:19" ht="14.25" customHeight="1">
      <c r="A28" s="294" t="s">
        <v>223</v>
      </c>
      <c r="B28" s="295"/>
      <c r="C28" s="114" t="s">
        <v>228</v>
      </c>
      <c r="D28" s="114"/>
      <c r="E28" s="114"/>
      <c r="F28" s="197"/>
      <c r="J28" s="160" t="s">
        <v>116</v>
      </c>
      <c r="K28" s="107"/>
      <c r="L28" s="107"/>
      <c r="M28" s="107"/>
      <c r="N28" s="193"/>
      <c r="O28" s="193"/>
      <c r="P28" s="193"/>
      <c r="Q28" s="193"/>
      <c r="R28" s="194"/>
      <c r="S28" s="104"/>
    </row>
    <row r="29" spans="1:18" ht="14.25" customHeight="1">
      <c r="A29" s="294" t="s">
        <v>79</v>
      </c>
      <c r="B29" s="295"/>
      <c r="C29" s="114" t="s">
        <v>206</v>
      </c>
      <c r="D29" s="114"/>
      <c r="E29" s="114"/>
      <c r="F29" s="197"/>
      <c r="J29" s="160" t="s">
        <v>117</v>
      </c>
      <c r="K29" s="107"/>
      <c r="L29" s="107"/>
      <c r="M29" s="107"/>
      <c r="N29" s="193"/>
      <c r="O29" s="193"/>
      <c r="P29" s="193"/>
      <c r="Q29" s="193"/>
      <c r="R29" s="194"/>
    </row>
    <row r="30" spans="1:18" ht="14.25" customHeight="1">
      <c r="A30" s="294" t="s">
        <v>80</v>
      </c>
      <c r="B30" s="295"/>
      <c r="C30" s="114" t="s">
        <v>207</v>
      </c>
      <c r="D30" s="114"/>
      <c r="E30" s="114"/>
      <c r="F30" s="197"/>
      <c r="J30" s="161" t="s">
        <v>118</v>
      </c>
      <c r="K30" s="159"/>
      <c r="L30" s="159"/>
      <c r="M30" s="159"/>
      <c r="N30" s="198"/>
      <c r="O30" s="198"/>
      <c r="P30" s="198"/>
      <c r="Q30" s="198"/>
      <c r="R30" s="199"/>
    </row>
    <row r="31" spans="1:6" ht="14.25" customHeight="1">
      <c r="A31" s="294" t="s">
        <v>139</v>
      </c>
      <c r="B31" s="295"/>
      <c r="C31" s="114" t="s">
        <v>208</v>
      </c>
      <c r="D31" s="114"/>
      <c r="E31" s="189"/>
      <c r="F31" s="197"/>
    </row>
    <row r="32" spans="1:14" ht="14.25" customHeight="1">
      <c r="A32" s="294" t="s">
        <v>9</v>
      </c>
      <c r="B32" s="295"/>
      <c r="C32" s="114" t="s">
        <v>209</v>
      </c>
      <c r="D32" s="114"/>
      <c r="E32" s="129"/>
      <c r="F32" s="197"/>
      <c r="L32" s="118" t="s">
        <v>1</v>
      </c>
      <c r="M32" s="119"/>
      <c r="N32" s="200"/>
    </row>
    <row r="33" spans="1:15" ht="14.25" customHeight="1">
      <c r="A33" s="128" t="s">
        <v>10</v>
      </c>
      <c r="B33" s="215"/>
      <c r="C33" s="114" t="s">
        <v>210</v>
      </c>
      <c r="D33" s="129"/>
      <c r="E33" s="129"/>
      <c r="F33" s="197"/>
      <c r="L33" s="286" t="s">
        <v>91</v>
      </c>
      <c r="M33" s="287"/>
      <c r="N33" s="126" t="s">
        <v>14</v>
      </c>
      <c r="O33" s="126" t="s">
        <v>169</v>
      </c>
    </row>
    <row r="34" spans="1:15" ht="14.25" customHeight="1">
      <c r="A34" s="128" t="s">
        <v>11</v>
      </c>
      <c r="B34" s="215"/>
      <c r="C34" s="114" t="s">
        <v>211</v>
      </c>
      <c r="D34" s="129"/>
      <c r="E34" s="129"/>
      <c r="F34" s="197"/>
      <c r="L34" s="154" t="s">
        <v>94</v>
      </c>
      <c r="M34" s="155"/>
      <c r="N34" s="132" t="s">
        <v>18</v>
      </c>
      <c r="O34" s="132" t="s">
        <v>164</v>
      </c>
    </row>
    <row r="35" spans="1:15" ht="14.25" customHeight="1">
      <c r="A35" s="128" t="s">
        <v>12</v>
      </c>
      <c r="B35" s="215"/>
      <c r="C35" s="129" t="s">
        <v>229</v>
      </c>
      <c r="D35" s="129"/>
      <c r="E35" s="129"/>
      <c r="F35" s="197"/>
      <c r="L35" s="156" t="s">
        <v>97</v>
      </c>
      <c r="M35" s="157"/>
      <c r="N35" s="133" t="s">
        <v>17</v>
      </c>
      <c r="O35" s="133" t="s">
        <v>161</v>
      </c>
    </row>
    <row r="36" spans="1:15" ht="14.25" customHeight="1">
      <c r="A36" s="128" t="s">
        <v>219</v>
      </c>
      <c r="B36" s="215"/>
      <c r="C36" s="129" t="s">
        <v>231</v>
      </c>
      <c r="D36" s="129"/>
      <c r="E36" s="129"/>
      <c r="F36" s="197"/>
      <c r="L36" s="156" t="s">
        <v>99</v>
      </c>
      <c r="M36" s="157"/>
      <c r="N36" s="133" t="s">
        <v>16</v>
      </c>
      <c r="O36" s="133" t="s">
        <v>159</v>
      </c>
    </row>
    <row r="37" spans="1:15" ht="14.25" customHeight="1">
      <c r="A37" s="136" t="s">
        <v>176</v>
      </c>
      <c r="B37" s="216"/>
      <c r="C37" s="137" t="s">
        <v>177</v>
      </c>
      <c r="D37" s="192"/>
      <c r="E37" s="192"/>
      <c r="F37" s="201"/>
      <c r="L37" s="224" t="s">
        <v>102</v>
      </c>
      <c r="M37" s="223"/>
      <c r="N37" s="134" t="s">
        <v>15</v>
      </c>
      <c r="O37" s="134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77" t="s">
        <v>0</v>
      </c>
      <c r="B41" s="278"/>
      <c r="C41" s="102"/>
      <c r="D41" s="102"/>
      <c r="E41" s="102"/>
      <c r="F41" s="102"/>
      <c r="G41" s="103" t="s">
        <v>202</v>
      </c>
      <c r="H41" s="277" t="s">
        <v>0</v>
      </c>
      <c r="I41" s="278"/>
      <c r="J41" s="102"/>
      <c r="K41" s="102"/>
      <c r="L41" s="102"/>
      <c r="M41" s="102"/>
      <c r="Q41" s="103" t="s">
        <v>212</v>
      </c>
    </row>
    <row r="42" spans="1:15" ht="14.25" customHeight="1">
      <c r="A42" s="153"/>
      <c r="B42" s="153"/>
      <c r="C42" s="102"/>
      <c r="D42" s="102"/>
      <c r="E42" s="102"/>
      <c r="F42" s="102"/>
      <c r="G42" s="103"/>
      <c r="I42" s="153"/>
      <c r="J42" s="153"/>
      <c r="K42" s="102"/>
      <c r="L42" s="102"/>
      <c r="M42" s="102"/>
      <c r="N42" s="102"/>
      <c r="O42" s="103"/>
    </row>
    <row r="43" spans="1:15" ht="14.25" customHeight="1">
      <c r="A43" s="153"/>
      <c r="B43" s="153"/>
      <c r="C43" s="102"/>
      <c r="D43" s="102"/>
      <c r="E43" s="102"/>
      <c r="F43" s="102"/>
      <c r="G43" s="103"/>
      <c r="I43" s="153"/>
      <c r="J43" s="153"/>
      <c r="K43" s="102"/>
      <c r="L43" s="102"/>
      <c r="M43" s="102"/>
      <c r="N43" s="102"/>
      <c r="O43" s="103"/>
    </row>
    <row r="44" spans="4:6" ht="13.5" customHeight="1" thickBot="1">
      <c r="D44" s="110"/>
      <c r="E44" s="110"/>
      <c r="F44" s="110"/>
    </row>
    <row r="45" spans="8:16" ht="12" customHeight="1" thickBot="1">
      <c r="H45" s="304" t="s">
        <v>13</v>
      </c>
      <c r="I45" s="305"/>
      <c r="J45" s="305"/>
      <c r="K45" s="306"/>
      <c r="L45" s="306"/>
      <c r="M45" s="306"/>
      <c r="N45" s="306"/>
      <c r="O45" s="306"/>
      <c r="P45" s="307"/>
    </row>
    <row r="46" spans="8:16" ht="12" thickBot="1">
      <c r="H46" s="217" t="s">
        <v>14</v>
      </c>
      <c r="I46" s="300" t="s">
        <v>15</v>
      </c>
      <c r="J46" s="301"/>
      <c r="K46" s="308" t="s">
        <v>16</v>
      </c>
      <c r="L46" s="283"/>
      <c r="M46" s="310" t="s">
        <v>17</v>
      </c>
      <c r="N46" s="311"/>
      <c r="O46" s="282" t="s">
        <v>18</v>
      </c>
      <c r="P46" s="283"/>
    </row>
    <row r="47" spans="1:16" ht="12.75" customHeight="1">
      <c r="A47" s="265" t="s">
        <v>151</v>
      </c>
      <c r="B47" s="266"/>
      <c r="C47" s="266"/>
      <c r="D47" s="266"/>
      <c r="E47" s="266"/>
      <c r="F47" s="266"/>
      <c r="G47" s="267"/>
      <c r="H47" s="302" t="s">
        <v>19</v>
      </c>
      <c r="I47" s="298" t="s">
        <v>230</v>
      </c>
      <c r="J47" s="299"/>
      <c r="K47" s="309" t="s">
        <v>160</v>
      </c>
      <c r="L47" s="285"/>
      <c r="M47" s="284" t="s">
        <v>162</v>
      </c>
      <c r="N47" s="285"/>
      <c r="O47" s="284" t="s">
        <v>163</v>
      </c>
      <c r="P47" s="285"/>
    </row>
    <row r="48" spans="1:16" ht="13.5" customHeight="1" thickBot="1">
      <c r="A48" s="268"/>
      <c r="B48" s="269"/>
      <c r="C48" s="269"/>
      <c r="D48" s="269"/>
      <c r="E48" s="269"/>
      <c r="F48" s="269"/>
      <c r="G48" s="251"/>
      <c r="H48" s="303"/>
      <c r="I48" s="272" t="s">
        <v>158</v>
      </c>
      <c r="J48" s="276"/>
      <c r="K48" s="312" t="s">
        <v>159</v>
      </c>
      <c r="L48" s="258"/>
      <c r="M48" s="260" t="s">
        <v>161</v>
      </c>
      <c r="N48" s="258"/>
      <c r="O48" s="260" t="s">
        <v>164</v>
      </c>
      <c r="P48" s="258"/>
    </row>
    <row r="49" spans="1:17" s="202" customFormat="1" ht="13.5" customHeight="1">
      <c r="A49" s="255" t="s">
        <v>153</v>
      </c>
      <c r="B49" s="271" t="s">
        <v>152</v>
      </c>
      <c r="C49" s="273" t="s">
        <v>14</v>
      </c>
      <c r="D49" s="275" t="s">
        <v>20</v>
      </c>
      <c r="E49" s="261" t="s">
        <v>218</v>
      </c>
      <c r="F49" s="261" t="s">
        <v>232</v>
      </c>
      <c r="G49" s="261" t="s">
        <v>220</v>
      </c>
      <c r="H49" s="221"/>
      <c r="I49" s="263" t="s">
        <v>214</v>
      </c>
      <c r="J49" s="263" t="s">
        <v>157</v>
      </c>
      <c r="K49" s="259" t="s">
        <v>214</v>
      </c>
      <c r="L49" s="257" t="s">
        <v>157</v>
      </c>
      <c r="M49" s="259" t="s">
        <v>214</v>
      </c>
      <c r="N49" s="257" t="s">
        <v>157</v>
      </c>
      <c r="O49" s="259" t="s">
        <v>214</v>
      </c>
      <c r="P49" s="257" t="s">
        <v>157</v>
      </c>
      <c r="Q49" s="253" t="s">
        <v>21</v>
      </c>
    </row>
    <row r="50" spans="1:17" s="202" customFormat="1" ht="13.5" customHeight="1" thickBot="1">
      <c r="A50" s="256"/>
      <c r="B50" s="272"/>
      <c r="C50" s="274"/>
      <c r="D50" s="276"/>
      <c r="E50" s="262"/>
      <c r="F50" s="262"/>
      <c r="G50" s="262"/>
      <c r="H50" s="222"/>
      <c r="I50" s="264"/>
      <c r="J50" s="264"/>
      <c r="K50" s="260"/>
      <c r="L50" s="258"/>
      <c r="M50" s="260"/>
      <c r="N50" s="258"/>
      <c r="O50" s="260"/>
      <c r="P50" s="258"/>
      <c r="Q50" s="254"/>
    </row>
    <row r="51" spans="1:17" ht="11.25">
      <c r="A51" s="181" t="s">
        <v>22</v>
      </c>
      <c r="B51" s="145" t="s">
        <v>22</v>
      </c>
      <c r="C51" s="146" t="s">
        <v>193</v>
      </c>
      <c r="D51" s="147">
        <v>11</v>
      </c>
      <c r="E51" s="147"/>
      <c r="F51" s="203"/>
      <c r="G51" s="204"/>
      <c r="H51" s="222"/>
      <c r="I51" s="204"/>
      <c r="J51" s="204"/>
      <c r="K51" s="205"/>
      <c r="L51" s="206"/>
      <c r="M51" s="205"/>
      <c r="N51" s="206"/>
      <c r="O51" s="205"/>
      <c r="P51" s="206"/>
      <c r="Q51" s="204"/>
    </row>
    <row r="52" spans="1:17" ht="11.25">
      <c r="A52" s="182" t="s">
        <v>24</v>
      </c>
      <c r="B52" s="148" t="s">
        <v>23</v>
      </c>
      <c r="C52" s="149" t="s">
        <v>186</v>
      </c>
      <c r="D52" s="150">
        <v>10</v>
      </c>
      <c r="E52" s="150"/>
      <c r="F52" s="207"/>
      <c r="G52" s="208"/>
      <c r="H52" s="222"/>
      <c r="I52" s="208"/>
      <c r="J52" s="208"/>
      <c r="K52" s="209"/>
      <c r="L52" s="210"/>
      <c r="M52" s="209"/>
      <c r="N52" s="210"/>
      <c r="O52" s="209"/>
      <c r="P52" s="210"/>
      <c r="Q52" s="208"/>
    </row>
    <row r="53" spans="1:17" ht="22.5">
      <c r="A53" s="182" t="s">
        <v>233</v>
      </c>
      <c r="B53" s="148" t="s">
        <v>245</v>
      </c>
      <c r="C53" s="149" t="s">
        <v>234</v>
      </c>
      <c r="D53" s="150">
        <v>9</v>
      </c>
      <c r="E53" s="150"/>
      <c r="F53" s="207"/>
      <c r="G53" s="208"/>
      <c r="H53" s="222"/>
      <c r="I53" s="208"/>
      <c r="J53" s="208"/>
      <c r="K53" s="209"/>
      <c r="L53" s="210"/>
      <c r="M53" s="209"/>
      <c r="N53" s="210"/>
      <c r="O53" s="209"/>
      <c r="P53" s="210"/>
      <c r="Q53" s="208"/>
    </row>
    <row r="54" spans="1:17" ht="22.5">
      <c r="A54" s="182" t="s">
        <v>235</v>
      </c>
      <c r="B54" s="148" t="s">
        <v>242</v>
      </c>
      <c r="C54" s="225" t="s">
        <v>239</v>
      </c>
      <c r="D54" s="150">
        <v>8</v>
      </c>
      <c r="E54" s="150"/>
      <c r="F54" s="207"/>
      <c r="G54" s="208"/>
      <c r="H54" s="222"/>
      <c r="I54" s="208"/>
      <c r="J54" s="208"/>
      <c r="K54" s="209"/>
      <c r="L54" s="210"/>
      <c r="M54" s="209"/>
      <c r="N54" s="210"/>
      <c r="O54" s="209"/>
      <c r="P54" s="210"/>
      <c r="Q54" s="208"/>
    </row>
    <row r="55" spans="1:17" ht="33.75">
      <c r="A55" s="182" t="s">
        <v>27</v>
      </c>
      <c r="B55" s="148" t="s">
        <v>26</v>
      </c>
      <c r="C55" s="225" t="s">
        <v>187</v>
      </c>
      <c r="D55" s="150">
        <v>7</v>
      </c>
      <c r="E55" s="150"/>
      <c r="F55" s="207"/>
      <c r="G55" s="208"/>
      <c r="H55" s="222"/>
      <c r="I55" s="208"/>
      <c r="J55" s="208"/>
      <c r="K55" s="209"/>
      <c r="L55" s="210"/>
      <c r="M55" s="209"/>
      <c r="N55" s="210"/>
      <c r="O55" s="209"/>
      <c r="P55" s="210"/>
      <c r="Q55" s="208"/>
    </row>
    <row r="56" spans="1:17" ht="33.75">
      <c r="A56" s="182" t="s">
        <v>25</v>
      </c>
      <c r="B56" s="148" t="s">
        <v>243</v>
      </c>
      <c r="C56" s="225" t="s">
        <v>240</v>
      </c>
      <c r="D56" s="150">
        <v>6</v>
      </c>
      <c r="E56" s="150"/>
      <c r="F56" s="207"/>
      <c r="G56" s="208"/>
      <c r="H56" s="222"/>
      <c r="I56" s="208"/>
      <c r="J56" s="208"/>
      <c r="K56" s="209"/>
      <c r="L56" s="210"/>
      <c r="M56" s="209"/>
      <c r="N56" s="210"/>
      <c r="O56" s="209"/>
      <c r="P56" s="210"/>
      <c r="Q56" s="208"/>
    </row>
    <row r="57" spans="1:17" ht="22.5">
      <c r="A57" s="182" t="s">
        <v>28</v>
      </c>
      <c r="B57" s="148" t="s">
        <v>171</v>
      </c>
      <c r="C57" s="149" t="s">
        <v>188</v>
      </c>
      <c r="D57" s="150">
        <v>5</v>
      </c>
      <c r="E57" s="150"/>
      <c r="F57" s="207"/>
      <c r="G57" s="208"/>
      <c r="H57" s="222"/>
      <c r="I57" s="208"/>
      <c r="J57" s="208"/>
      <c r="K57" s="209"/>
      <c r="L57" s="210"/>
      <c r="M57" s="209"/>
      <c r="N57" s="210"/>
      <c r="O57" s="209"/>
      <c r="P57" s="210"/>
      <c r="Q57" s="208"/>
    </row>
    <row r="58" spans="1:17" ht="22.5">
      <c r="A58" s="182" t="s">
        <v>30</v>
      </c>
      <c r="B58" s="148" t="s">
        <v>29</v>
      </c>
      <c r="C58" s="149" t="s">
        <v>189</v>
      </c>
      <c r="D58" s="150">
        <v>4</v>
      </c>
      <c r="E58" s="150"/>
      <c r="F58" s="207"/>
      <c r="G58" s="208"/>
      <c r="H58" s="222"/>
      <c r="I58" s="208"/>
      <c r="J58" s="208"/>
      <c r="K58" s="209"/>
      <c r="L58" s="210"/>
      <c r="M58" s="209"/>
      <c r="N58" s="210"/>
      <c r="O58" s="209"/>
      <c r="P58" s="210"/>
      <c r="Q58" s="208"/>
    </row>
    <row r="59" spans="1:17" ht="22.5">
      <c r="A59" s="182" t="s">
        <v>236</v>
      </c>
      <c r="B59" s="148" t="s">
        <v>172</v>
      </c>
      <c r="C59" s="149" t="s">
        <v>190</v>
      </c>
      <c r="D59" s="150">
        <v>3</v>
      </c>
      <c r="E59" s="150"/>
      <c r="F59" s="207"/>
      <c r="G59" s="208"/>
      <c r="H59" s="222"/>
      <c r="I59" s="208"/>
      <c r="J59" s="208"/>
      <c r="K59" s="209"/>
      <c r="L59" s="210"/>
      <c r="M59" s="209"/>
      <c r="N59" s="210"/>
      <c r="O59" s="209"/>
      <c r="P59" s="210"/>
      <c r="Q59" s="208"/>
    </row>
    <row r="60" spans="1:17" ht="11.25">
      <c r="A60" s="182" t="s">
        <v>237</v>
      </c>
      <c r="B60" s="148" t="s">
        <v>31</v>
      </c>
      <c r="C60" s="149" t="s">
        <v>191</v>
      </c>
      <c r="D60" s="150">
        <v>2</v>
      </c>
      <c r="E60" s="150"/>
      <c r="F60" s="207"/>
      <c r="G60" s="208"/>
      <c r="H60" s="222"/>
      <c r="I60" s="208"/>
      <c r="J60" s="208"/>
      <c r="K60" s="209"/>
      <c r="L60" s="210"/>
      <c r="M60" s="209"/>
      <c r="N60" s="210"/>
      <c r="O60" s="209"/>
      <c r="P60" s="210"/>
      <c r="Q60" s="208"/>
    </row>
    <row r="61" spans="1:17" ht="11.25">
      <c r="A61" s="182" t="s">
        <v>149</v>
      </c>
      <c r="B61" s="148" t="s">
        <v>149</v>
      </c>
      <c r="C61" s="149" t="s">
        <v>192</v>
      </c>
      <c r="D61" s="150">
        <v>1</v>
      </c>
      <c r="E61" s="150"/>
      <c r="F61" s="207"/>
      <c r="G61" s="208"/>
      <c r="H61" s="222"/>
      <c r="I61" s="208"/>
      <c r="J61" s="208"/>
      <c r="K61" s="209"/>
      <c r="L61" s="210"/>
      <c r="M61" s="209"/>
      <c r="N61" s="210"/>
      <c r="O61" s="209"/>
      <c r="P61" s="210"/>
      <c r="Q61" s="208"/>
    </row>
    <row r="62" spans="1:17" ht="45.75" thickBot="1">
      <c r="A62" s="183" t="s">
        <v>150</v>
      </c>
      <c r="B62" s="151" t="s">
        <v>244</v>
      </c>
      <c r="C62" s="229" t="s">
        <v>241</v>
      </c>
      <c r="D62" s="152">
        <v>0</v>
      </c>
      <c r="E62" s="152"/>
      <c r="F62" s="211"/>
      <c r="G62" s="212"/>
      <c r="H62" s="222"/>
      <c r="I62" s="212"/>
      <c r="J62" s="212"/>
      <c r="K62" s="213"/>
      <c r="L62" s="214"/>
      <c r="M62" s="213"/>
      <c r="N62" s="214"/>
      <c r="O62" s="213"/>
      <c r="P62" s="214"/>
      <c r="Q62" s="212"/>
    </row>
    <row r="63" spans="8:16" ht="27.75" customHeight="1" thickBot="1">
      <c r="H63" s="220" t="s">
        <v>21</v>
      </c>
      <c r="I63" s="252"/>
      <c r="J63" s="270"/>
      <c r="K63" s="252"/>
      <c r="L63" s="270"/>
      <c r="M63" s="252"/>
      <c r="N63" s="270"/>
      <c r="O63" s="252"/>
      <c r="P63" s="270"/>
    </row>
    <row r="64" ht="11.25">
      <c r="H64" s="186"/>
    </row>
    <row r="65" spans="11:19" s="186" customFormat="1" ht="11.25"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1:19" s="186" customFormat="1" ht="11.25"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1:19" s="186" customFormat="1" ht="11.25">
      <c r="K67" s="104"/>
      <c r="L67" s="104"/>
      <c r="M67" s="104"/>
      <c r="N67" s="104"/>
      <c r="O67" s="104"/>
      <c r="P67" s="104"/>
      <c r="Q67" s="104"/>
      <c r="R67" s="104"/>
      <c r="S67" s="104"/>
    </row>
    <row r="68" spans="11:19" s="186" customFormat="1" ht="11.25">
      <c r="K68" s="104"/>
      <c r="L68" s="104"/>
      <c r="M68" s="104"/>
      <c r="N68" s="104"/>
      <c r="O68" s="104"/>
      <c r="P68" s="104"/>
      <c r="Q68" s="104"/>
      <c r="R68" s="104"/>
      <c r="S68" s="104"/>
    </row>
    <row r="69" spans="11:19" s="186" customFormat="1" ht="11.25">
      <c r="K69" s="104"/>
      <c r="L69" s="104"/>
      <c r="M69" s="104"/>
      <c r="N69" s="104"/>
      <c r="O69" s="104"/>
      <c r="P69" s="104"/>
      <c r="Q69" s="104"/>
      <c r="R69" s="104"/>
      <c r="S69" s="104"/>
    </row>
    <row r="70" spans="11:19" s="186" customFormat="1" ht="11.25">
      <c r="K70" s="104"/>
      <c r="L70" s="104"/>
      <c r="M70" s="104"/>
      <c r="N70" s="104"/>
      <c r="O70" s="104"/>
      <c r="P70" s="104"/>
      <c r="Q70" s="104"/>
      <c r="R70" s="104"/>
      <c r="S70" s="104"/>
    </row>
    <row r="71" spans="11:19" s="186" customFormat="1" ht="11.25">
      <c r="K71" s="104"/>
      <c r="L71" s="104"/>
      <c r="M71" s="104"/>
      <c r="N71" s="104"/>
      <c r="O71" s="104"/>
      <c r="P71" s="104"/>
      <c r="Q71" s="104"/>
      <c r="R71" s="104"/>
      <c r="S71" s="104"/>
    </row>
    <row r="72" spans="11:19" s="186" customFormat="1" ht="11.25">
      <c r="K72" s="104"/>
      <c r="L72" s="104"/>
      <c r="M72" s="104"/>
      <c r="N72" s="104"/>
      <c r="O72" s="104"/>
      <c r="P72" s="104"/>
      <c r="Q72" s="104"/>
      <c r="R72" s="104"/>
      <c r="S72" s="104"/>
    </row>
    <row r="73" spans="11:19" s="186" customFormat="1" ht="11.25">
      <c r="K73" s="104"/>
      <c r="L73" s="104"/>
      <c r="M73" s="104"/>
      <c r="N73" s="104"/>
      <c r="O73" s="104"/>
      <c r="P73" s="104"/>
      <c r="Q73" s="104"/>
      <c r="R73" s="104"/>
      <c r="S73" s="104"/>
    </row>
    <row r="74" spans="11:19" s="186" customFormat="1" ht="11.25">
      <c r="K74" s="104"/>
      <c r="L74" s="104"/>
      <c r="M74" s="104"/>
      <c r="N74" s="104"/>
      <c r="O74" s="104"/>
      <c r="P74" s="104"/>
      <c r="Q74" s="104"/>
      <c r="R74" s="104"/>
      <c r="S74" s="104"/>
    </row>
    <row r="75" spans="11:19" s="186" customFormat="1" ht="11.25">
      <c r="K75" s="104"/>
      <c r="L75" s="104"/>
      <c r="M75" s="104"/>
      <c r="N75" s="104"/>
      <c r="O75" s="104"/>
      <c r="P75" s="104"/>
      <c r="Q75" s="104"/>
      <c r="R75" s="104"/>
      <c r="S75" s="104"/>
    </row>
    <row r="76" spans="11:19" s="186" customFormat="1" ht="11.25">
      <c r="K76" s="104"/>
      <c r="L76" s="104"/>
      <c r="M76" s="104"/>
      <c r="N76" s="104"/>
      <c r="O76" s="104"/>
      <c r="P76" s="104"/>
      <c r="Q76" s="104"/>
      <c r="R76" s="104"/>
      <c r="S76" s="104"/>
    </row>
    <row r="77" s="108" customFormat="1" ht="11.25"/>
    <row r="78" spans="11:17" ht="11.25">
      <c r="K78" s="144"/>
      <c r="L78" s="144"/>
      <c r="M78" s="144"/>
      <c r="N78" s="144"/>
      <c r="O78" s="144"/>
      <c r="P78" s="144"/>
      <c r="Q78" s="144"/>
    </row>
    <row r="79" spans="11:17" s="186" customFormat="1" ht="11.25">
      <c r="K79" s="104"/>
      <c r="L79" s="104"/>
      <c r="M79" s="104"/>
      <c r="N79" s="104"/>
      <c r="O79" s="104"/>
      <c r="P79" s="104"/>
      <c r="Q79" s="104"/>
    </row>
    <row r="80" spans="11:17" s="186" customFormat="1" ht="11.25">
      <c r="K80" s="104"/>
      <c r="L80" s="104"/>
      <c r="M80" s="104"/>
      <c r="N80" s="104"/>
      <c r="O80" s="104"/>
      <c r="P80" s="104"/>
      <c r="Q80" s="104"/>
    </row>
    <row r="81" spans="11:17" s="186" customFormat="1" ht="11.25">
      <c r="K81" s="104"/>
      <c r="L81" s="104"/>
      <c r="M81" s="104"/>
      <c r="N81" s="104"/>
      <c r="O81" s="104"/>
      <c r="P81" s="104"/>
      <c r="Q81" s="104"/>
    </row>
    <row r="82" spans="11:17" s="186" customFormat="1" ht="11.25">
      <c r="K82" s="104"/>
      <c r="L82" s="104"/>
      <c r="M82" s="104"/>
      <c r="N82" s="104"/>
      <c r="O82" s="104"/>
      <c r="P82" s="104"/>
      <c r="Q82" s="104"/>
    </row>
    <row r="83" spans="11:17" s="186" customFormat="1" ht="11.25">
      <c r="K83" s="104"/>
      <c r="L83" s="104"/>
      <c r="M83" s="104"/>
      <c r="N83" s="104"/>
      <c r="O83" s="104"/>
      <c r="P83" s="104"/>
      <c r="Q83" s="104"/>
    </row>
    <row r="84" spans="11:17" s="186" customFormat="1" ht="11.25">
      <c r="K84" s="104"/>
      <c r="L84" s="104"/>
      <c r="M84" s="104"/>
      <c r="N84" s="104"/>
      <c r="O84" s="104"/>
      <c r="P84" s="104"/>
      <c r="Q84" s="104"/>
    </row>
    <row r="85" spans="11:17" s="186" customFormat="1" ht="11.25">
      <c r="K85" s="104"/>
      <c r="L85" s="104"/>
      <c r="M85" s="104"/>
      <c r="N85" s="104"/>
      <c r="O85" s="104"/>
      <c r="P85" s="104"/>
      <c r="Q85" s="104"/>
    </row>
    <row r="86" spans="11:17" s="186" customFormat="1" ht="11.25">
      <c r="K86" s="104"/>
      <c r="L86" s="104"/>
      <c r="M86" s="104"/>
      <c r="N86" s="104"/>
      <c r="O86" s="104"/>
      <c r="P86" s="104"/>
      <c r="Q86" s="104"/>
    </row>
    <row r="87" spans="11:17" s="186" customFormat="1" ht="11.25">
      <c r="K87" s="104"/>
      <c r="L87" s="104"/>
      <c r="M87" s="104"/>
      <c r="N87" s="104"/>
      <c r="O87" s="104"/>
      <c r="P87" s="104"/>
      <c r="Q87" s="104"/>
    </row>
    <row r="88" spans="11:17" s="186" customFormat="1" ht="11.25">
      <c r="K88" s="104"/>
      <c r="L88" s="104"/>
      <c r="M88" s="104"/>
      <c r="N88" s="104"/>
      <c r="O88" s="104"/>
      <c r="P88" s="104"/>
      <c r="Q88" s="104"/>
    </row>
    <row r="89" spans="11:17" s="186" customFormat="1" ht="11.25">
      <c r="K89" s="104"/>
      <c r="L89" s="104"/>
      <c r="M89" s="104"/>
      <c r="N89" s="104"/>
      <c r="O89" s="104"/>
      <c r="P89" s="104"/>
      <c r="Q89" s="104"/>
    </row>
    <row r="90" spans="11:17" s="186" customFormat="1" ht="11.25">
      <c r="K90" s="104"/>
      <c r="L90" s="104"/>
      <c r="M90" s="104"/>
      <c r="N90" s="104"/>
      <c r="O90" s="104"/>
      <c r="P90" s="104"/>
      <c r="Q90" s="104"/>
    </row>
  </sheetData>
  <sheetProtection/>
  <mergeCells count="60">
    <mergeCell ref="G6:G8"/>
    <mergeCell ref="H6:H8"/>
    <mergeCell ref="A27:B27"/>
    <mergeCell ref="A28:B28"/>
    <mergeCell ref="F6:F8"/>
    <mergeCell ref="E10:G14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29:B29"/>
    <mergeCell ref="A23:B23"/>
    <mergeCell ref="A24:B24"/>
    <mergeCell ref="A26:B26"/>
    <mergeCell ref="A25:B25"/>
    <mergeCell ref="A31:B31"/>
    <mergeCell ref="A32:B32"/>
    <mergeCell ref="A41:B41"/>
    <mergeCell ref="A30:B30"/>
    <mergeCell ref="A1:B1"/>
    <mergeCell ref="A6:A8"/>
    <mergeCell ref="B6:B8"/>
    <mergeCell ref="C6:C8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4"/>
  <sheetViews>
    <sheetView tabSelected="1" zoomScale="75" zoomScaleNormal="75" zoomScalePageLayoutView="0" workbookViewId="0" topLeftCell="A1">
      <selection activeCell="A1" sqref="A1:B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8" customWidth="1"/>
    <col min="7" max="7" width="22.140625" style="38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328" t="s">
        <v>32</v>
      </c>
      <c r="B1" s="329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194</v>
      </c>
      <c r="W1" s="19" t="s">
        <v>37</v>
      </c>
      <c r="X1" s="20" t="s">
        <v>38</v>
      </c>
    </row>
    <row r="2" spans="1:24" s="5" customFormat="1" ht="12">
      <c r="A2" s="336"/>
      <c r="B2" s="336"/>
      <c r="C2" s="336"/>
      <c r="D2" s="21"/>
      <c r="E2" s="21"/>
      <c r="R2" s="84" t="s">
        <v>221</v>
      </c>
      <c r="S2" s="8" t="s">
        <v>221</v>
      </c>
      <c r="T2" s="8">
        <v>0</v>
      </c>
      <c r="U2" s="8" t="s">
        <v>142</v>
      </c>
      <c r="V2" s="22" t="s">
        <v>193</v>
      </c>
      <c r="W2" s="22" t="s">
        <v>17</v>
      </c>
      <c r="X2" s="85" t="s">
        <v>126</v>
      </c>
    </row>
    <row r="3" spans="1:24" s="5" customFormat="1" ht="12.75">
      <c r="A3" s="2" t="s">
        <v>1</v>
      </c>
      <c r="B3" s="3"/>
      <c r="C3" s="3"/>
      <c r="D3" s="3"/>
      <c r="E3" s="4"/>
      <c r="F3" s="4"/>
      <c r="G3" s="4"/>
      <c r="R3" s="84" t="s">
        <v>144</v>
      </c>
      <c r="S3" s="8" t="s">
        <v>143</v>
      </c>
      <c r="T3" s="22">
        <v>1</v>
      </c>
      <c r="U3" s="100" t="s">
        <v>41</v>
      </c>
      <c r="V3" s="22" t="s">
        <v>186</v>
      </c>
      <c r="W3" s="22" t="s">
        <v>16</v>
      </c>
      <c r="X3" s="23" t="s">
        <v>42</v>
      </c>
    </row>
    <row r="4" spans="1:24" s="5" customFormat="1" ht="12.75">
      <c r="A4" s="24" t="s">
        <v>33</v>
      </c>
      <c r="B4" s="7" t="s">
        <v>46</v>
      </c>
      <c r="C4" s="25"/>
      <c r="D4" s="25"/>
      <c r="E4" s="97"/>
      <c r="F4" s="331" t="s">
        <v>178</v>
      </c>
      <c r="R4" s="99" t="s">
        <v>39</v>
      </c>
      <c r="S4" s="100" t="s">
        <v>40</v>
      </c>
      <c r="T4" s="22">
        <v>2</v>
      </c>
      <c r="U4" s="22"/>
      <c r="V4" s="22" t="s">
        <v>234</v>
      </c>
      <c r="W4" s="22" t="s">
        <v>15</v>
      </c>
      <c r="X4" s="23" t="s">
        <v>45</v>
      </c>
    </row>
    <row r="5" spans="1:24" s="5" customFormat="1" ht="12.75">
      <c r="A5" s="28" t="s">
        <v>2</v>
      </c>
      <c r="B5" s="2" t="s">
        <v>141</v>
      </c>
      <c r="C5" s="3"/>
      <c r="D5" s="3"/>
      <c r="E5" s="96"/>
      <c r="F5" s="332"/>
      <c r="G5" s="27"/>
      <c r="R5" s="99" t="s">
        <v>43</v>
      </c>
      <c r="S5" s="100" t="s">
        <v>44</v>
      </c>
      <c r="T5" s="22">
        <v>3</v>
      </c>
      <c r="U5" s="22"/>
      <c r="V5" s="22" t="s">
        <v>239</v>
      </c>
      <c r="W5" s="22" t="s">
        <v>18</v>
      </c>
      <c r="X5" s="85"/>
    </row>
    <row r="6" spans="1:24" s="5" customFormat="1" ht="12.75">
      <c r="A6" s="28" t="s">
        <v>3</v>
      </c>
      <c r="B6" s="9" t="s">
        <v>4</v>
      </c>
      <c r="C6" s="3"/>
      <c r="D6" s="3"/>
      <c r="E6" s="96"/>
      <c r="F6" s="332"/>
      <c r="G6" s="27"/>
      <c r="R6" s="99" t="s">
        <v>47</v>
      </c>
      <c r="S6" s="100" t="s">
        <v>48</v>
      </c>
      <c r="T6" s="22">
        <v>4</v>
      </c>
      <c r="U6" s="22"/>
      <c r="V6" s="22" t="s">
        <v>187</v>
      </c>
      <c r="W6" s="22"/>
      <c r="X6" s="23"/>
    </row>
    <row r="7" spans="1:24" s="5" customFormat="1" ht="12.75" customHeight="1">
      <c r="A7" s="28" t="s">
        <v>6</v>
      </c>
      <c r="B7" s="9" t="s">
        <v>7</v>
      </c>
      <c r="C7" s="3"/>
      <c r="D7" s="3"/>
      <c r="E7" s="96"/>
      <c r="F7" s="332"/>
      <c r="G7" s="27"/>
      <c r="H7" s="319" t="s">
        <v>238</v>
      </c>
      <c r="I7" s="320"/>
      <c r="R7" s="99" t="s">
        <v>49</v>
      </c>
      <c r="S7" s="100" t="s">
        <v>50</v>
      </c>
      <c r="T7" s="22">
        <v>5</v>
      </c>
      <c r="U7" s="22"/>
      <c r="V7" s="22" t="s">
        <v>240</v>
      </c>
      <c r="W7" s="22"/>
      <c r="X7" s="23"/>
    </row>
    <row r="8" spans="1:24" s="5" customFormat="1" ht="12.75" customHeight="1">
      <c r="A8" s="28" t="s">
        <v>54</v>
      </c>
      <c r="B8" s="9" t="s">
        <v>55</v>
      </c>
      <c r="C8" s="3"/>
      <c r="D8" s="3"/>
      <c r="E8" s="96"/>
      <c r="F8" s="332"/>
      <c r="G8" s="27"/>
      <c r="H8" s="322"/>
      <c r="I8" s="323"/>
      <c r="R8" s="99" t="s">
        <v>51</v>
      </c>
      <c r="S8" s="100" t="s">
        <v>52</v>
      </c>
      <c r="T8" s="22"/>
      <c r="U8" s="22"/>
      <c r="V8" s="22" t="s">
        <v>188</v>
      </c>
      <c r="W8" s="22"/>
      <c r="X8" s="23"/>
    </row>
    <row r="9" spans="1:24" s="5" customFormat="1" ht="12.75" customHeight="1">
      <c r="A9" s="28" t="s">
        <v>57</v>
      </c>
      <c r="B9" s="9" t="s">
        <v>58</v>
      </c>
      <c r="C9" s="3"/>
      <c r="D9" s="3"/>
      <c r="E9" s="96"/>
      <c r="F9" s="332"/>
      <c r="G9" s="27"/>
      <c r="H9" s="322"/>
      <c r="I9" s="323"/>
      <c r="R9" s="99" t="s">
        <v>53</v>
      </c>
      <c r="S9" s="22"/>
      <c r="T9" s="22"/>
      <c r="U9" s="22"/>
      <c r="V9" s="22" t="s">
        <v>189</v>
      </c>
      <c r="W9" s="22"/>
      <c r="X9" s="23"/>
    </row>
    <row r="10" spans="1:24" s="5" customFormat="1" ht="12.75" customHeight="1">
      <c r="A10" s="28" t="s">
        <v>60</v>
      </c>
      <c r="B10" s="9" t="s">
        <v>140</v>
      </c>
      <c r="C10" s="3"/>
      <c r="D10" s="3"/>
      <c r="E10" s="96"/>
      <c r="F10" s="332"/>
      <c r="G10" s="27"/>
      <c r="H10" s="322"/>
      <c r="I10" s="323"/>
      <c r="R10" s="99" t="s">
        <v>56</v>
      </c>
      <c r="S10" s="22"/>
      <c r="T10" s="22"/>
      <c r="U10" s="22"/>
      <c r="V10" s="22" t="s">
        <v>190</v>
      </c>
      <c r="W10" s="22"/>
      <c r="X10" s="23"/>
    </row>
    <row r="11" spans="1:24" s="5" customFormat="1" ht="12.75" customHeight="1">
      <c r="A11" s="28" t="s">
        <v>62</v>
      </c>
      <c r="B11" s="9" t="s">
        <v>140</v>
      </c>
      <c r="C11" s="3"/>
      <c r="D11" s="3"/>
      <c r="E11" s="96"/>
      <c r="F11" s="332"/>
      <c r="G11" s="27"/>
      <c r="H11" s="325"/>
      <c r="I11" s="326"/>
      <c r="R11" s="99" t="s">
        <v>59</v>
      </c>
      <c r="S11" s="22"/>
      <c r="T11" s="22"/>
      <c r="U11" s="22"/>
      <c r="V11" s="22" t="s">
        <v>191</v>
      </c>
      <c r="W11" s="22"/>
      <c r="X11" s="23"/>
    </row>
    <row r="12" spans="1:24" s="5" customFormat="1" ht="12.75">
      <c r="A12" s="28" t="s">
        <v>64</v>
      </c>
      <c r="B12" s="9" t="s">
        <v>82</v>
      </c>
      <c r="C12" s="3"/>
      <c r="D12" s="3"/>
      <c r="E12" s="96"/>
      <c r="F12" s="332"/>
      <c r="G12" s="27"/>
      <c r="H12" s="228"/>
      <c r="I12" s="228"/>
      <c r="R12" s="99" t="s">
        <v>61</v>
      </c>
      <c r="S12" s="22"/>
      <c r="T12" s="22"/>
      <c r="U12" s="22"/>
      <c r="V12" s="22" t="s">
        <v>192</v>
      </c>
      <c r="W12" s="22"/>
      <c r="X12" s="23"/>
    </row>
    <row r="13" spans="1:24" s="5" customFormat="1" ht="12.75">
      <c r="A13" s="30" t="s">
        <v>66</v>
      </c>
      <c r="B13" s="17" t="s">
        <v>67</v>
      </c>
      <c r="C13" s="31"/>
      <c r="D13" s="31"/>
      <c r="E13" s="98"/>
      <c r="F13" s="333"/>
      <c r="G13" s="27"/>
      <c r="R13" s="99" t="s">
        <v>63</v>
      </c>
      <c r="S13" s="22"/>
      <c r="T13" s="22"/>
      <c r="U13" s="22"/>
      <c r="V13" s="22" t="s">
        <v>241</v>
      </c>
      <c r="W13" s="22"/>
      <c r="X13" s="23"/>
    </row>
    <row r="14" spans="1:24" s="5" customFormat="1" ht="12.75">
      <c r="A14" s="28" t="s">
        <v>222</v>
      </c>
      <c r="B14" s="9" t="s">
        <v>224</v>
      </c>
      <c r="C14" s="3"/>
      <c r="D14" s="3"/>
      <c r="E14" s="96"/>
      <c r="F14" s="331" t="s">
        <v>195</v>
      </c>
      <c r="G14" s="27"/>
      <c r="R14" s="99" t="s">
        <v>65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223</v>
      </c>
      <c r="B15" s="9" t="s">
        <v>225</v>
      </c>
      <c r="C15" s="3"/>
      <c r="D15" s="3"/>
      <c r="E15" s="96"/>
      <c r="F15" s="332"/>
      <c r="G15" s="27"/>
      <c r="R15" s="99" t="s">
        <v>68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79</v>
      </c>
      <c r="B16" s="9" t="s">
        <v>173</v>
      </c>
      <c r="C16" s="3"/>
      <c r="D16" s="3"/>
      <c r="E16" s="93"/>
      <c r="F16" s="332"/>
      <c r="G16" s="27"/>
      <c r="R16" s="99" t="s">
        <v>69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80</v>
      </c>
      <c r="B17" s="9" t="s">
        <v>174</v>
      </c>
      <c r="C17" s="3"/>
      <c r="D17" s="3"/>
      <c r="E17" s="93"/>
      <c r="F17" s="332"/>
      <c r="G17" s="27"/>
      <c r="R17" s="99" t="s">
        <v>70</v>
      </c>
      <c r="S17" s="35"/>
      <c r="T17" s="35"/>
      <c r="U17" s="35"/>
      <c r="V17" s="35"/>
      <c r="W17" s="35"/>
      <c r="X17" s="36"/>
    </row>
    <row r="18" spans="1:24" s="5" customFormat="1" ht="12.75">
      <c r="A18" s="28" t="s">
        <v>167</v>
      </c>
      <c r="B18" s="2" t="s">
        <v>175</v>
      </c>
      <c r="C18" s="3"/>
      <c r="D18" s="3"/>
      <c r="E18" s="93"/>
      <c r="F18" s="332"/>
      <c r="G18" s="27"/>
      <c r="R18" s="99" t="s">
        <v>71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81</v>
      </c>
      <c r="B19" s="17" t="s">
        <v>226</v>
      </c>
      <c r="C19" s="31"/>
      <c r="D19" s="31"/>
      <c r="E19" s="94"/>
      <c r="F19" s="333"/>
      <c r="G19" s="27"/>
      <c r="R19" s="99" t="s">
        <v>72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73</v>
      </c>
      <c r="S20" s="39"/>
      <c r="T20" s="39"/>
      <c r="U20" s="39"/>
      <c r="V20" s="39"/>
      <c r="W20" s="39"/>
      <c r="X20" s="40"/>
    </row>
    <row r="21" spans="1:24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0" t="s">
        <v>5</v>
      </c>
      <c r="L21" s="50" t="s">
        <v>5</v>
      </c>
      <c r="M21" s="50" t="s">
        <v>5</v>
      </c>
      <c r="N21" s="50" t="s">
        <v>5</v>
      </c>
      <c r="O21" s="50" t="s">
        <v>5</v>
      </c>
      <c r="P21" s="50" t="s">
        <v>5</v>
      </c>
      <c r="R21" s="99" t="s">
        <v>74</v>
      </c>
      <c r="S21" s="39"/>
      <c r="T21" s="39"/>
      <c r="U21" s="39"/>
      <c r="V21" s="39"/>
      <c r="W21" s="39"/>
      <c r="X21" s="40"/>
    </row>
    <row r="22" spans="1:24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54</v>
      </c>
      <c r="F22" s="11" t="s">
        <v>57</v>
      </c>
      <c r="G22" s="11" t="s">
        <v>60</v>
      </c>
      <c r="H22" s="11" t="s">
        <v>62</v>
      </c>
      <c r="I22" s="11" t="s">
        <v>64</v>
      </c>
      <c r="J22" s="11" t="s">
        <v>66</v>
      </c>
      <c r="K22" s="11" t="s">
        <v>222</v>
      </c>
      <c r="L22" s="11" t="s">
        <v>223</v>
      </c>
      <c r="M22" s="11" t="s">
        <v>79</v>
      </c>
      <c r="N22" s="11" t="s">
        <v>80</v>
      </c>
      <c r="O22" s="11" t="s">
        <v>167</v>
      </c>
      <c r="P22" s="11" t="s">
        <v>81</v>
      </c>
      <c r="R22" s="99" t="s">
        <v>75</v>
      </c>
      <c r="S22" s="39"/>
      <c r="T22" s="39"/>
      <c r="U22" s="39"/>
      <c r="V22" s="39"/>
      <c r="W22" s="39"/>
      <c r="X22" s="40"/>
    </row>
    <row r="23" spans="1:24" s="15" customFormat="1" ht="14.25">
      <c r="A23" s="16" t="s">
        <v>78</v>
      </c>
      <c r="B23" s="230">
        <v>6580926</v>
      </c>
      <c r="C23" s="230" t="s">
        <v>250</v>
      </c>
      <c r="D23" s="230" t="s">
        <v>251</v>
      </c>
      <c r="E23" s="230" t="s">
        <v>271</v>
      </c>
      <c r="F23" s="231" t="s">
        <v>272</v>
      </c>
      <c r="G23" s="230">
        <v>929700</v>
      </c>
      <c r="H23" s="231" t="s">
        <v>270</v>
      </c>
      <c r="I23" s="16">
        <v>668</v>
      </c>
      <c r="J23" s="16" t="s">
        <v>44</v>
      </c>
      <c r="K23" s="241">
        <v>929685</v>
      </c>
      <c r="L23" s="241">
        <v>2151960</v>
      </c>
      <c r="M23" s="241">
        <v>929633</v>
      </c>
      <c r="N23" s="241">
        <v>2152194</v>
      </c>
      <c r="O23" s="55">
        <v>44</v>
      </c>
      <c r="P23" s="55">
        <v>235</v>
      </c>
      <c r="R23" s="99" t="s">
        <v>76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7"/>
      <c r="G24" s="37"/>
      <c r="R24" s="99" t="s">
        <v>78</v>
      </c>
      <c r="S24" s="86"/>
      <c r="T24" s="86"/>
      <c r="U24" s="86"/>
      <c r="V24" s="86"/>
      <c r="W24" s="86"/>
      <c r="X24" s="87"/>
    </row>
    <row r="25" spans="1:24" s="5" customFormat="1" ht="16.5" thickBot="1">
      <c r="A25" s="328" t="s">
        <v>200</v>
      </c>
      <c r="B25" s="334"/>
      <c r="C25" s="329"/>
      <c r="D25" s="1"/>
      <c r="E25" s="1"/>
      <c r="F25" s="37"/>
      <c r="R25" s="88" t="s">
        <v>145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146</v>
      </c>
      <c r="S26" s="86"/>
      <c r="T26" s="86"/>
      <c r="U26" s="86"/>
      <c r="V26" s="86"/>
      <c r="W26" s="86"/>
      <c r="X26" s="87"/>
    </row>
    <row r="27" spans="1:24" ht="12.75">
      <c r="A27" s="2" t="s">
        <v>1</v>
      </c>
      <c r="B27" s="41"/>
      <c r="C27" s="41"/>
      <c r="D27" s="41"/>
      <c r="E27" s="21"/>
      <c r="F27" s="27"/>
      <c r="G27" s="27"/>
      <c r="K27" s="5"/>
      <c r="L27" s="5"/>
      <c r="M27" s="5"/>
      <c r="N27" s="5"/>
      <c r="O27" s="5"/>
      <c r="P27" s="5"/>
      <c r="R27" s="88" t="s">
        <v>147</v>
      </c>
      <c r="S27" s="86"/>
      <c r="T27" s="86"/>
      <c r="U27" s="86"/>
      <c r="V27" s="86"/>
      <c r="W27" s="86"/>
      <c r="X27" s="87"/>
    </row>
    <row r="28" spans="1:24" ht="13.5" thickBot="1">
      <c r="A28" s="24" t="s">
        <v>2</v>
      </c>
      <c r="B28" s="7" t="s">
        <v>77</v>
      </c>
      <c r="C28" s="25"/>
      <c r="D28" s="25"/>
      <c r="E28" s="26"/>
      <c r="H28" s="38"/>
      <c r="I28" s="38"/>
      <c r="R28" s="89" t="s">
        <v>148</v>
      </c>
      <c r="S28" s="90"/>
      <c r="T28" s="90"/>
      <c r="U28" s="90"/>
      <c r="V28" s="90"/>
      <c r="W28" s="90"/>
      <c r="X28" s="227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8"/>
      <c r="I29" s="38"/>
    </row>
    <row r="30" spans="1:16" ht="13.5" customHeight="1">
      <c r="A30" s="28" t="s">
        <v>196</v>
      </c>
      <c r="B30" s="9" t="s">
        <v>197</v>
      </c>
      <c r="C30" s="3"/>
      <c r="D30" s="3"/>
      <c r="E30" s="29"/>
      <c r="H30" s="3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198</v>
      </c>
      <c r="C31" s="3"/>
      <c r="D31" s="3"/>
      <c r="E31" s="29"/>
      <c r="H31" s="38"/>
      <c r="I31" s="42"/>
      <c r="J31" s="43"/>
      <c r="K31" s="5"/>
      <c r="L31" s="5"/>
      <c r="M31" s="5"/>
      <c r="V31" s="27"/>
      <c r="W31" s="27"/>
    </row>
    <row r="32" spans="1:23" ht="16.5" thickBot="1">
      <c r="A32" s="30" t="s">
        <v>168</v>
      </c>
      <c r="B32" s="95" t="s">
        <v>165</v>
      </c>
      <c r="C32" s="31"/>
      <c r="D32" s="31"/>
      <c r="E32" s="32"/>
      <c r="G32" s="328" t="s">
        <v>156</v>
      </c>
      <c r="H32" s="334"/>
      <c r="I32" s="334"/>
      <c r="J32" s="329"/>
      <c r="V32" s="27"/>
      <c r="W32" s="27"/>
    </row>
    <row r="33" spans="7:21" ht="12.75">
      <c r="G33" s="42"/>
      <c r="H33" s="43"/>
      <c r="I33" s="5"/>
      <c r="J33" s="5"/>
      <c r="U33" s="6"/>
    </row>
    <row r="34" spans="6:21" ht="12.75">
      <c r="F34" s="6"/>
      <c r="G34" s="6"/>
      <c r="H34" s="2" t="s">
        <v>1</v>
      </c>
      <c r="I34" s="41"/>
      <c r="J34" s="41"/>
      <c r="U34" s="6"/>
    </row>
    <row r="35" spans="6:21" ht="12.75">
      <c r="F35" s="6"/>
      <c r="G35" s="6"/>
      <c r="H35" s="46" t="s">
        <v>83</v>
      </c>
      <c r="I35" s="47" t="s">
        <v>84</v>
      </c>
      <c r="J35" s="48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49"/>
      <c r="B37" s="49"/>
      <c r="C37" s="49"/>
      <c r="D37" s="10" t="s">
        <v>5</v>
      </c>
      <c r="E37" s="50" t="s">
        <v>5</v>
      </c>
      <c r="F37" s="51"/>
      <c r="G37" s="27"/>
      <c r="H37" s="10" t="s">
        <v>5</v>
      </c>
      <c r="S37" s="101"/>
      <c r="T37" s="101"/>
      <c r="U37" s="6"/>
    </row>
    <row r="38" spans="1:21" ht="12.75">
      <c r="A38" s="11" t="s">
        <v>2</v>
      </c>
      <c r="B38" s="11" t="s">
        <v>3</v>
      </c>
      <c r="C38" s="11" t="s">
        <v>196</v>
      </c>
      <c r="D38" s="11" t="s">
        <v>8</v>
      </c>
      <c r="E38" s="11" t="s">
        <v>168</v>
      </c>
      <c r="F38" s="11" t="s">
        <v>154</v>
      </c>
      <c r="G38" s="11" t="s">
        <v>14</v>
      </c>
      <c r="H38" s="52" t="s">
        <v>83</v>
      </c>
      <c r="S38" s="101"/>
      <c r="T38" s="101"/>
      <c r="U38" s="6"/>
    </row>
    <row r="39" spans="1:21" ht="14.25">
      <c r="A39" s="53">
        <f>B23</f>
        <v>6580926</v>
      </c>
      <c r="B39" s="53" t="str">
        <f>C23</f>
        <v>Dranse de Morzine</v>
      </c>
      <c r="C39" s="230" t="s">
        <v>251</v>
      </c>
      <c r="D39" s="54">
        <v>39863</v>
      </c>
      <c r="E39" s="55">
        <v>20</v>
      </c>
      <c r="F39" s="56" t="s">
        <v>179</v>
      </c>
      <c r="G39" s="226" t="s">
        <v>193</v>
      </c>
      <c r="H39" s="218"/>
      <c r="S39" s="101"/>
      <c r="T39" s="101"/>
      <c r="U39" s="6"/>
    </row>
    <row r="40" spans="1:21" ht="14.25">
      <c r="A40" s="80">
        <f>+A$39</f>
        <v>6580926</v>
      </c>
      <c r="B40" s="80" t="str">
        <f>+B$39</f>
        <v>Dranse de Morzine</v>
      </c>
      <c r="C40" s="80" t="str">
        <f>+C$39</f>
        <v>Dranse de Morzine à La Vernaz</v>
      </c>
      <c r="D40" s="81">
        <f>+D$39</f>
        <v>39863</v>
      </c>
      <c r="E40" s="80">
        <f aca="true" t="shared" si="0" ref="E40:E50">+I$23</f>
        <v>668</v>
      </c>
      <c r="F40" s="56" t="s">
        <v>180</v>
      </c>
      <c r="G40" s="226" t="s">
        <v>186</v>
      </c>
      <c r="H40" s="218"/>
      <c r="S40" s="101"/>
      <c r="T40" s="101"/>
      <c r="U40" s="6"/>
    </row>
    <row r="41" spans="1:21" ht="14.25">
      <c r="A41" s="80">
        <f aca="true" t="shared" si="1" ref="A41:A50">+A$39</f>
        <v>6580926</v>
      </c>
      <c r="B41" s="80" t="str">
        <f aca="true" t="shared" si="2" ref="B41:D50">+B$39</f>
        <v>Dranse de Morzine</v>
      </c>
      <c r="C41" s="80" t="str">
        <f t="shared" si="2"/>
        <v>Dranse de Morzine à La Vernaz</v>
      </c>
      <c r="D41" s="81">
        <f t="shared" si="2"/>
        <v>39863</v>
      </c>
      <c r="E41" s="80">
        <f t="shared" si="0"/>
        <v>668</v>
      </c>
      <c r="F41" s="56" t="s">
        <v>246</v>
      </c>
      <c r="G41" s="226" t="s">
        <v>234</v>
      </c>
      <c r="H41" s="218"/>
      <c r="S41" s="101"/>
      <c r="T41" s="101"/>
      <c r="U41" s="6"/>
    </row>
    <row r="42" spans="1:21" ht="14.25">
      <c r="A42" s="80">
        <f t="shared" si="1"/>
        <v>6580926</v>
      </c>
      <c r="B42" s="80" t="str">
        <f t="shared" si="2"/>
        <v>Dranse de Morzine</v>
      </c>
      <c r="C42" s="80" t="str">
        <f t="shared" si="2"/>
        <v>Dranse de Morzine à La Vernaz</v>
      </c>
      <c r="D42" s="81">
        <f t="shared" si="2"/>
        <v>39863</v>
      </c>
      <c r="E42" s="80">
        <f t="shared" si="0"/>
        <v>668</v>
      </c>
      <c r="F42" s="56" t="s">
        <v>247</v>
      </c>
      <c r="G42" s="226" t="s">
        <v>239</v>
      </c>
      <c r="H42" s="218"/>
      <c r="S42" s="101"/>
      <c r="T42" s="101"/>
      <c r="U42" s="6"/>
    </row>
    <row r="43" spans="1:21" ht="14.25">
      <c r="A43" s="80">
        <f t="shared" si="1"/>
        <v>6580926</v>
      </c>
      <c r="B43" s="80" t="str">
        <f t="shared" si="2"/>
        <v>Dranse de Morzine</v>
      </c>
      <c r="C43" s="80" t="str">
        <f t="shared" si="2"/>
        <v>Dranse de Morzine à La Vernaz</v>
      </c>
      <c r="D43" s="81">
        <f t="shared" si="2"/>
        <v>39863</v>
      </c>
      <c r="E43" s="80">
        <f t="shared" si="0"/>
        <v>668</v>
      </c>
      <c r="F43" s="56" t="s">
        <v>217</v>
      </c>
      <c r="G43" s="226" t="s">
        <v>187</v>
      </c>
      <c r="H43" s="218">
        <v>92.7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6580926</v>
      </c>
      <c r="B44" s="80" t="str">
        <f t="shared" si="2"/>
        <v>Dranse de Morzine</v>
      </c>
      <c r="C44" s="80" t="str">
        <f t="shared" si="2"/>
        <v>Dranse de Morzine à La Vernaz</v>
      </c>
      <c r="D44" s="81">
        <f t="shared" si="2"/>
        <v>39863</v>
      </c>
      <c r="E44" s="80">
        <f t="shared" si="0"/>
        <v>668</v>
      </c>
      <c r="F44" s="56" t="s">
        <v>248</v>
      </c>
      <c r="G44" s="226" t="s">
        <v>240</v>
      </c>
      <c r="H44" s="218">
        <v>0.3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6580926</v>
      </c>
      <c r="B45" s="80" t="str">
        <f t="shared" si="2"/>
        <v>Dranse de Morzine</v>
      </c>
      <c r="C45" s="80" t="str">
        <f t="shared" si="2"/>
        <v>Dranse de Morzine à La Vernaz</v>
      </c>
      <c r="D45" s="81">
        <f t="shared" si="2"/>
        <v>39863</v>
      </c>
      <c r="E45" s="80">
        <f t="shared" si="0"/>
        <v>668</v>
      </c>
      <c r="F45" s="56" t="s">
        <v>181</v>
      </c>
      <c r="G45" s="226" t="s">
        <v>188</v>
      </c>
      <c r="H45" s="218">
        <v>3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6580926</v>
      </c>
      <c r="B46" s="80" t="str">
        <f t="shared" si="2"/>
        <v>Dranse de Morzine</v>
      </c>
      <c r="C46" s="80" t="str">
        <f t="shared" si="2"/>
        <v>Dranse de Morzine à La Vernaz</v>
      </c>
      <c r="D46" s="81">
        <f t="shared" si="2"/>
        <v>39863</v>
      </c>
      <c r="E46" s="80">
        <f t="shared" si="0"/>
        <v>668</v>
      </c>
      <c r="F46" s="56" t="s">
        <v>182</v>
      </c>
      <c r="G46" s="226" t="s">
        <v>189</v>
      </c>
      <c r="H46" s="218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6580926</v>
      </c>
      <c r="B47" s="80" t="str">
        <f t="shared" si="2"/>
        <v>Dranse de Morzine</v>
      </c>
      <c r="C47" s="80" t="str">
        <f t="shared" si="2"/>
        <v>Dranse de Morzine à La Vernaz</v>
      </c>
      <c r="D47" s="81">
        <f t="shared" si="2"/>
        <v>39863</v>
      </c>
      <c r="E47" s="80">
        <f t="shared" si="0"/>
        <v>668</v>
      </c>
      <c r="F47" s="56" t="s">
        <v>183</v>
      </c>
      <c r="G47" s="226" t="s">
        <v>190</v>
      </c>
      <c r="H47" s="218"/>
    </row>
    <row r="48" spans="1:20" s="5" customFormat="1" ht="14.25">
      <c r="A48" s="80">
        <f t="shared" si="1"/>
        <v>6580926</v>
      </c>
      <c r="B48" s="80" t="str">
        <f t="shared" si="2"/>
        <v>Dranse de Morzine</v>
      </c>
      <c r="C48" s="80" t="str">
        <f t="shared" si="2"/>
        <v>Dranse de Morzine à La Vernaz</v>
      </c>
      <c r="D48" s="81">
        <f t="shared" si="2"/>
        <v>39863</v>
      </c>
      <c r="E48" s="80">
        <f t="shared" si="0"/>
        <v>668</v>
      </c>
      <c r="F48" s="56" t="s">
        <v>184</v>
      </c>
      <c r="G48" s="226" t="s">
        <v>191</v>
      </c>
      <c r="H48" s="218">
        <v>3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6580926</v>
      </c>
      <c r="B49" s="80" t="str">
        <f t="shared" si="2"/>
        <v>Dranse de Morzine</v>
      </c>
      <c r="C49" s="80" t="str">
        <f t="shared" si="2"/>
        <v>Dranse de Morzine à La Vernaz</v>
      </c>
      <c r="D49" s="81">
        <f t="shared" si="2"/>
        <v>39863</v>
      </c>
      <c r="E49" s="80">
        <f t="shared" si="0"/>
        <v>668</v>
      </c>
      <c r="F49" s="56" t="s">
        <v>185</v>
      </c>
      <c r="G49" s="226" t="s">
        <v>192</v>
      </c>
      <c r="H49" s="218"/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6580926</v>
      </c>
      <c r="B50" s="80" t="str">
        <f t="shared" si="2"/>
        <v>Dranse de Morzine</v>
      </c>
      <c r="C50" s="80" t="str">
        <f t="shared" si="2"/>
        <v>Dranse de Morzine à La Vernaz</v>
      </c>
      <c r="D50" s="81">
        <f t="shared" si="2"/>
        <v>39863</v>
      </c>
      <c r="E50" s="80">
        <f t="shared" si="0"/>
        <v>668</v>
      </c>
      <c r="F50" s="56" t="s">
        <v>249</v>
      </c>
      <c r="G50" s="226" t="s">
        <v>241</v>
      </c>
      <c r="H50" s="218">
        <v>1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7" t="s">
        <v>85</v>
      </c>
      <c r="G51" s="57"/>
      <c r="H51" s="219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328" t="s">
        <v>86</v>
      </c>
      <c r="B52" s="334"/>
      <c r="C52" s="334"/>
      <c r="D52" s="334"/>
      <c r="E52" s="329"/>
      <c r="F52" s="37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1</v>
      </c>
      <c r="B54" s="41"/>
      <c r="C54" s="41"/>
      <c r="D54" s="41"/>
      <c r="E54" s="60"/>
      <c r="F54" s="61"/>
      <c r="G54" s="59"/>
      <c r="T54" s="101"/>
      <c r="U54" s="101"/>
    </row>
    <row r="55" spans="1:21" ht="12.75">
      <c r="A55" s="24" t="s">
        <v>154</v>
      </c>
      <c r="B55" s="7" t="s">
        <v>87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88</v>
      </c>
      <c r="B56" s="9" t="s">
        <v>87</v>
      </c>
      <c r="C56" s="3"/>
      <c r="D56" s="3"/>
      <c r="E56" s="3"/>
      <c r="F56" s="29"/>
      <c r="G56" s="8"/>
      <c r="H56" s="2" t="s">
        <v>1</v>
      </c>
      <c r="J56" s="62"/>
      <c r="T56" s="101"/>
      <c r="U56" s="101"/>
    </row>
    <row r="57" spans="1:21" ht="12.75">
      <c r="A57" s="28" t="s">
        <v>89</v>
      </c>
      <c r="B57" s="9" t="s">
        <v>90</v>
      </c>
      <c r="C57" s="3"/>
      <c r="D57" s="3"/>
      <c r="E57" s="3"/>
      <c r="F57" s="29"/>
      <c r="G57" s="8"/>
      <c r="H57" s="63" t="s">
        <v>91</v>
      </c>
      <c r="I57" s="63" t="s">
        <v>14</v>
      </c>
      <c r="J57" s="63" t="s">
        <v>169</v>
      </c>
      <c r="T57" s="101"/>
      <c r="U57" s="101"/>
    </row>
    <row r="58" spans="1:21" ht="12.75">
      <c r="A58" s="28" t="s">
        <v>92</v>
      </c>
      <c r="B58" s="9" t="s">
        <v>93</v>
      </c>
      <c r="C58" s="3"/>
      <c r="D58" s="3"/>
      <c r="E58" s="3"/>
      <c r="F58" s="29"/>
      <c r="G58" s="8"/>
      <c r="H58" s="64" t="s">
        <v>94</v>
      </c>
      <c r="I58" s="64" t="s">
        <v>18</v>
      </c>
      <c r="J58" s="64" t="s">
        <v>164</v>
      </c>
      <c r="T58" s="101"/>
      <c r="U58" s="101"/>
    </row>
    <row r="59" spans="1:21" ht="12.75">
      <c r="A59" s="28" t="s">
        <v>95</v>
      </c>
      <c r="B59" s="9" t="s">
        <v>96</v>
      </c>
      <c r="C59" s="3"/>
      <c r="D59" s="3"/>
      <c r="E59" s="3"/>
      <c r="F59" s="29"/>
      <c r="G59" s="8"/>
      <c r="H59" s="65" t="s">
        <v>97</v>
      </c>
      <c r="I59" s="65" t="s">
        <v>17</v>
      </c>
      <c r="J59" s="65" t="s">
        <v>161</v>
      </c>
      <c r="T59" s="101"/>
      <c r="U59" s="101"/>
    </row>
    <row r="60" spans="1:21" ht="12.75">
      <c r="A60" s="28" t="s">
        <v>98</v>
      </c>
      <c r="B60" s="9" t="s">
        <v>155</v>
      </c>
      <c r="C60" s="3"/>
      <c r="D60" s="3"/>
      <c r="E60" s="3"/>
      <c r="F60" s="29"/>
      <c r="G60" s="8"/>
      <c r="H60" s="65" t="s">
        <v>99</v>
      </c>
      <c r="I60" s="65" t="s">
        <v>16</v>
      </c>
      <c r="J60" s="65" t="s">
        <v>159</v>
      </c>
      <c r="P60" s="38"/>
      <c r="Q60" s="38"/>
      <c r="R60" s="38"/>
      <c r="S60" s="38"/>
      <c r="T60" s="38"/>
      <c r="U60" s="38"/>
    </row>
    <row r="61" spans="1:21" ht="12.75">
      <c r="A61" s="28" t="s">
        <v>100</v>
      </c>
      <c r="B61" s="9" t="s">
        <v>101</v>
      </c>
      <c r="C61" s="3"/>
      <c r="D61" s="3"/>
      <c r="E61" s="3"/>
      <c r="F61" s="29"/>
      <c r="G61" s="66"/>
      <c r="H61" s="67" t="s">
        <v>102</v>
      </c>
      <c r="I61" s="67" t="s">
        <v>15</v>
      </c>
      <c r="J61" s="67" t="s">
        <v>158</v>
      </c>
      <c r="O61" s="38"/>
      <c r="T61" s="101"/>
      <c r="U61" s="101"/>
    </row>
    <row r="62" spans="1:21" ht="12.75">
      <c r="A62" s="30" t="s">
        <v>103</v>
      </c>
      <c r="B62" s="17" t="s">
        <v>104</v>
      </c>
      <c r="C62" s="45"/>
      <c r="D62" s="45"/>
      <c r="E62" s="31"/>
      <c r="F62" s="32"/>
      <c r="G62" s="66"/>
      <c r="H62" s="38"/>
      <c r="T62" s="101"/>
      <c r="U62" s="101"/>
    </row>
    <row r="63" spans="5:22" ht="12.75">
      <c r="E63" s="68"/>
      <c r="F63" s="27"/>
      <c r="H63" s="38"/>
      <c r="T63" s="101"/>
      <c r="U63" s="101"/>
      <c r="V63" s="38"/>
    </row>
    <row r="64" spans="3:22" s="38" customFormat="1" ht="12.75">
      <c r="C64" s="51"/>
      <c r="D64" s="10" t="s">
        <v>5</v>
      </c>
      <c r="E64" s="10" t="s">
        <v>5</v>
      </c>
      <c r="F64" s="10" t="s">
        <v>5</v>
      </c>
      <c r="G64" s="69" t="s">
        <v>105</v>
      </c>
      <c r="H64" s="69" t="s">
        <v>105</v>
      </c>
      <c r="I64" s="69" t="s">
        <v>105</v>
      </c>
      <c r="J64" s="69" t="s">
        <v>105</v>
      </c>
      <c r="K64" s="69" t="s">
        <v>105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2</v>
      </c>
      <c r="B65" s="11" t="s">
        <v>8</v>
      </c>
      <c r="C65" s="70" t="s">
        <v>106</v>
      </c>
      <c r="D65" s="70" t="s">
        <v>154</v>
      </c>
      <c r="E65" s="70" t="s">
        <v>88</v>
      </c>
      <c r="F65" s="70" t="s">
        <v>89</v>
      </c>
      <c r="G65" s="70" t="s">
        <v>92</v>
      </c>
      <c r="H65" s="70" t="s">
        <v>95</v>
      </c>
      <c r="I65" s="70" t="s">
        <v>98</v>
      </c>
      <c r="J65" s="70" t="s">
        <v>100</v>
      </c>
      <c r="K65" s="70" t="s">
        <v>103</v>
      </c>
      <c r="T65" s="101"/>
      <c r="U65" s="101"/>
    </row>
    <row r="66" spans="1:21" ht="14.25">
      <c r="A66" s="53">
        <f>A39</f>
        <v>6580926</v>
      </c>
      <c r="B66" s="71">
        <f>D39</f>
        <v>39863</v>
      </c>
      <c r="C66" s="72" t="s">
        <v>107</v>
      </c>
      <c r="D66" s="73" t="s">
        <v>240</v>
      </c>
      <c r="E66" s="73" t="s">
        <v>15</v>
      </c>
      <c r="F66" s="74" t="s">
        <v>126</v>
      </c>
      <c r="G66" s="218">
        <v>20</v>
      </c>
      <c r="H66" s="218"/>
      <c r="I66" s="218"/>
      <c r="J66" s="218" t="s">
        <v>264</v>
      </c>
      <c r="K66" s="218">
        <v>1</v>
      </c>
      <c r="T66" s="101"/>
      <c r="U66" s="101"/>
    </row>
    <row r="67" spans="1:21" ht="14.25">
      <c r="A67" s="82">
        <f>+A$66</f>
        <v>6580926</v>
      </c>
      <c r="B67" s="83">
        <f>+B$66</f>
        <v>39863</v>
      </c>
      <c r="C67" s="72" t="s">
        <v>108</v>
      </c>
      <c r="D67" s="74" t="s">
        <v>188</v>
      </c>
      <c r="E67" s="74" t="s">
        <v>17</v>
      </c>
      <c r="F67" s="74" t="s">
        <v>126</v>
      </c>
      <c r="G67" s="218">
        <v>5</v>
      </c>
      <c r="H67" s="218"/>
      <c r="I67" s="218"/>
      <c r="J67" s="218"/>
      <c r="K67" s="218"/>
      <c r="T67" s="101"/>
      <c r="U67" s="101"/>
    </row>
    <row r="68" spans="1:21" ht="14.25">
      <c r="A68" s="82">
        <f aca="true" t="shared" si="3" ref="A68:B77">+A$66</f>
        <v>6580926</v>
      </c>
      <c r="B68" s="83">
        <f t="shared" si="3"/>
        <v>39863</v>
      </c>
      <c r="C68" s="72" t="s">
        <v>109</v>
      </c>
      <c r="D68" s="74" t="s">
        <v>191</v>
      </c>
      <c r="E68" s="74" t="s">
        <v>17</v>
      </c>
      <c r="F68" s="74" t="s">
        <v>126</v>
      </c>
      <c r="G68" s="218">
        <v>5</v>
      </c>
      <c r="H68" s="218"/>
      <c r="I68" s="218"/>
      <c r="J68" s="218"/>
      <c r="K68" s="218"/>
      <c r="T68" s="101"/>
      <c r="U68" s="101"/>
    </row>
    <row r="69" spans="1:21" ht="14.25">
      <c r="A69" s="82">
        <f t="shared" si="3"/>
        <v>6580926</v>
      </c>
      <c r="B69" s="83">
        <f t="shared" si="3"/>
        <v>39863</v>
      </c>
      <c r="C69" s="72" t="s">
        <v>110</v>
      </c>
      <c r="D69" s="74" t="s">
        <v>241</v>
      </c>
      <c r="E69" s="74" t="s">
        <v>15</v>
      </c>
      <c r="F69" s="74" t="s">
        <v>126</v>
      </c>
      <c r="G69" s="218">
        <v>10</v>
      </c>
      <c r="H69" s="218"/>
      <c r="I69" s="218"/>
      <c r="J69" s="218"/>
      <c r="K69" s="218"/>
      <c r="T69" s="101"/>
      <c r="U69" s="101"/>
    </row>
    <row r="70" spans="1:21" ht="14.25">
      <c r="A70" s="82">
        <f t="shared" si="3"/>
        <v>6580926</v>
      </c>
      <c r="B70" s="83">
        <f t="shared" si="3"/>
        <v>39863</v>
      </c>
      <c r="C70" s="72" t="s">
        <v>111</v>
      </c>
      <c r="D70" s="74" t="s">
        <v>187</v>
      </c>
      <c r="E70" s="74" t="s">
        <v>15</v>
      </c>
      <c r="F70" s="74" t="s">
        <v>42</v>
      </c>
      <c r="G70" s="218">
        <v>20</v>
      </c>
      <c r="H70" s="218"/>
      <c r="I70" s="218"/>
      <c r="J70" s="218"/>
      <c r="K70" s="218"/>
      <c r="T70" s="101"/>
      <c r="U70" s="101"/>
    </row>
    <row r="71" spans="1:21" ht="14.25">
      <c r="A71" s="82">
        <f t="shared" si="3"/>
        <v>6580926</v>
      </c>
      <c r="B71" s="83">
        <f t="shared" si="3"/>
        <v>39863</v>
      </c>
      <c r="C71" s="72" t="s">
        <v>112</v>
      </c>
      <c r="D71" s="74" t="s">
        <v>187</v>
      </c>
      <c r="E71" s="74" t="s">
        <v>16</v>
      </c>
      <c r="F71" s="74" t="s">
        <v>42</v>
      </c>
      <c r="G71" s="218">
        <v>20</v>
      </c>
      <c r="H71" s="218"/>
      <c r="I71" s="218"/>
      <c r="J71" s="218"/>
      <c r="K71" s="218"/>
      <c r="T71" s="101"/>
      <c r="U71" s="101"/>
    </row>
    <row r="72" spans="1:21" ht="14.25">
      <c r="A72" s="82">
        <f t="shared" si="3"/>
        <v>6580926</v>
      </c>
      <c r="B72" s="83">
        <f t="shared" si="3"/>
        <v>39863</v>
      </c>
      <c r="C72" s="72" t="s">
        <v>113</v>
      </c>
      <c r="D72" s="74" t="s">
        <v>187</v>
      </c>
      <c r="E72" s="74" t="s">
        <v>17</v>
      </c>
      <c r="F72" s="74" t="s">
        <v>42</v>
      </c>
      <c r="G72" s="218">
        <v>20</v>
      </c>
      <c r="H72" s="218"/>
      <c r="I72" s="218"/>
      <c r="J72" s="218"/>
      <c r="K72" s="218"/>
      <c r="T72" s="101"/>
      <c r="U72" s="101"/>
    </row>
    <row r="73" spans="1:21" ht="14.25">
      <c r="A73" s="82">
        <f t="shared" si="3"/>
        <v>6580926</v>
      </c>
      <c r="B73" s="83">
        <f t="shared" si="3"/>
        <v>39863</v>
      </c>
      <c r="C73" s="72" t="s">
        <v>114</v>
      </c>
      <c r="D73" s="74" t="s">
        <v>187</v>
      </c>
      <c r="E73" s="74" t="s">
        <v>18</v>
      </c>
      <c r="F73" s="74" t="s">
        <v>42</v>
      </c>
      <c r="G73" s="218">
        <v>5</v>
      </c>
      <c r="H73" s="218"/>
      <c r="I73" s="218"/>
      <c r="J73" s="218"/>
      <c r="K73" s="218"/>
      <c r="T73" s="101"/>
      <c r="U73" s="101"/>
    </row>
    <row r="74" spans="1:21" ht="14.25">
      <c r="A74" s="82">
        <f t="shared" si="3"/>
        <v>6580926</v>
      </c>
      <c r="B74" s="83">
        <f t="shared" si="3"/>
        <v>39863</v>
      </c>
      <c r="C74" s="72" t="s">
        <v>115</v>
      </c>
      <c r="D74" s="74" t="s">
        <v>187</v>
      </c>
      <c r="E74" s="74" t="s">
        <v>15</v>
      </c>
      <c r="F74" s="74" t="s">
        <v>45</v>
      </c>
      <c r="G74" s="218">
        <v>35</v>
      </c>
      <c r="H74" s="218"/>
      <c r="I74" s="218"/>
      <c r="J74" s="218"/>
      <c r="K74" s="218"/>
      <c r="T74" s="101"/>
      <c r="U74" s="101"/>
    </row>
    <row r="75" spans="1:21" ht="14.25">
      <c r="A75" s="82">
        <f t="shared" si="3"/>
        <v>6580926</v>
      </c>
      <c r="B75" s="83">
        <f t="shared" si="3"/>
        <v>39863</v>
      </c>
      <c r="C75" s="72" t="s">
        <v>116</v>
      </c>
      <c r="D75" s="74" t="s">
        <v>187</v>
      </c>
      <c r="E75" s="74" t="s">
        <v>15</v>
      </c>
      <c r="F75" s="74" t="s">
        <v>45</v>
      </c>
      <c r="G75" s="218">
        <v>10</v>
      </c>
      <c r="H75" s="218"/>
      <c r="I75" s="218"/>
      <c r="J75" s="218"/>
      <c r="K75" s="218"/>
      <c r="T75" s="101"/>
      <c r="U75" s="101"/>
    </row>
    <row r="76" spans="1:21" ht="14.25">
      <c r="A76" s="82">
        <f t="shared" si="3"/>
        <v>6580926</v>
      </c>
      <c r="B76" s="83">
        <f t="shared" si="3"/>
        <v>39863</v>
      </c>
      <c r="C76" s="72" t="s">
        <v>117</v>
      </c>
      <c r="D76" s="74" t="s">
        <v>187</v>
      </c>
      <c r="E76" s="74" t="s">
        <v>15</v>
      </c>
      <c r="F76" s="74" t="s">
        <v>45</v>
      </c>
      <c r="G76" s="218">
        <v>10</v>
      </c>
      <c r="H76" s="218"/>
      <c r="I76" s="218"/>
      <c r="J76" s="218"/>
      <c r="K76" s="218"/>
      <c r="T76" s="101"/>
      <c r="U76" s="101"/>
    </row>
    <row r="77" spans="1:21" ht="14.25">
      <c r="A77" s="82">
        <f t="shared" si="3"/>
        <v>6580926</v>
      </c>
      <c r="B77" s="83">
        <f t="shared" si="3"/>
        <v>39863</v>
      </c>
      <c r="C77" s="72" t="s">
        <v>118</v>
      </c>
      <c r="D77" s="74" t="s">
        <v>187</v>
      </c>
      <c r="E77" s="74" t="s">
        <v>16</v>
      </c>
      <c r="F77" s="74" t="s">
        <v>45</v>
      </c>
      <c r="G77" s="218">
        <v>10</v>
      </c>
      <c r="H77" s="218"/>
      <c r="I77" s="218"/>
      <c r="J77" s="218"/>
      <c r="K77" s="218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328" t="s">
        <v>119</v>
      </c>
      <c r="B79" s="329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1</v>
      </c>
      <c r="B81" s="41"/>
      <c r="C81" s="41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120</v>
      </c>
      <c r="B82" s="7" t="s">
        <v>121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122</v>
      </c>
      <c r="B83" s="2" t="s">
        <v>123</v>
      </c>
      <c r="C83" s="44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89</v>
      </c>
      <c r="B84" s="17" t="s">
        <v>124</v>
      </c>
      <c r="C84" s="45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105</v>
      </c>
      <c r="D86" s="10" t="s">
        <v>5</v>
      </c>
      <c r="E86" s="330" t="s">
        <v>125</v>
      </c>
      <c r="F86" s="330"/>
      <c r="G86" s="330"/>
      <c r="H86" s="335" t="s">
        <v>170</v>
      </c>
      <c r="I86" s="335"/>
      <c r="J86" s="335"/>
      <c r="K86" s="335"/>
      <c r="L86" s="335"/>
      <c r="M86" s="335"/>
      <c r="N86" s="335"/>
      <c r="O86" s="335"/>
      <c r="P86" s="335"/>
      <c r="Q86" s="335"/>
      <c r="R86" s="335"/>
      <c r="S86" s="335"/>
      <c r="T86" s="101"/>
      <c r="U86" s="101"/>
    </row>
    <row r="87" spans="1:21" ht="12.75">
      <c r="A87" s="11" t="s">
        <v>2</v>
      </c>
      <c r="B87" s="11" t="s">
        <v>8</v>
      </c>
      <c r="C87" s="11" t="s">
        <v>120</v>
      </c>
      <c r="D87" s="12" t="s">
        <v>122</v>
      </c>
      <c r="E87" s="11" t="s">
        <v>126</v>
      </c>
      <c r="F87" s="11" t="s">
        <v>42</v>
      </c>
      <c r="G87" s="11" t="s">
        <v>45</v>
      </c>
      <c r="H87" s="79" t="s">
        <v>127</v>
      </c>
      <c r="I87" s="11" t="s">
        <v>128</v>
      </c>
      <c r="J87" s="11" t="s">
        <v>129</v>
      </c>
      <c r="K87" s="11" t="s">
        <v>130</v>
      </c>
      <c r="L87" s="11" t="s">
        <v>131</v>
      </c>
      <c r="M87" s="11" t="s">
        <v>132</v>
      </c>
      <c r="N87" s="11" t="s">
        <v>133</v>
      </c>
      <c r="O87" s="11" t="s">
        <v>134</v>
      </c>
      <c r="P87" s="11" t="s">
        <v>135</v>
      </c>
      <c r="Q87" s="11" t="s">
        <v>136</v>
      </c>
      <c r="R87" s="11" t="s">
        <v>137</v>
      </c>
      <c r="S87" s="11" t="s">
        <v>138</v>
      </c>
      <c r="T87" s="101"/>
      <c r="U87" s="101"/>
    </row>
    <row r="88" spans="1:21" ht="14.25">
      <c r="A88" s="53">
        <f>A66</f>
        <v>6580926</v>
      </c>
      <c r="B88" s="71">
        <f>B66</f>
        <v>39863</v>
      </c>
      <c r="C88" s="232" t="s">
        <v>252</v>
      </c>
      <c r="D88" s="233">
        <v>69</v>
      </c>
      <c r="E88" s="242">
        <v>162</v>
      </c>
      <c r="F88" s="243">
        <v>74</v>
      </c>
      <c r="G88" s="244">
        <v>140</v>
      </c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101"/>
      <c r="U88" s="101"/>
    </row>
    <row r="89" spans="1:21" ht="14.25">
      <c r="A89" s="82">
        <f>+A$88</f>
        <v>6580926</v>
      </c>
      <c r="B89" s="83">
        <f>+B$88</f>
        <v>39863</v>
      </c>
      <c r="C89" s="232" t="s">
        <v>253</v>
      </c>
      <c r="D89" s="233">
        <v>21</v>
      </c>
      <c r="E89" s="242"/>
      <c r="F89" s="243">
        <v>1</v>
      </c>
      <c r="G89" s="244">
        <v>2</v>
      </c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101"/>
      <c r="U89" s="101"/>
    </row>
    <row r="90" spans="1:21" ht="14.25">
      <c r="A90" s="82">
        <f aca="true" t="shared" si="4" ref="A90:B121">+A$88</f>
        <v>6580926</v>
      </c>
      <c r="B90" s="83">
        <f t="shared" si="4"/>
        <v>39863</v>
      </c>
      <c r="C90" s="232" t="s">
        <v>265</v>
      </c>
      <c r="D90" s="233">
        <v>212</v>
      </c>
      <c r="E90" s="242"/>
      <c r="F90" s="243">
        <v>1</v>
      </c>
      <c r="G90" s="244">
        <v>1</v>
      </c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101"/>
      <c r="U90" s="101"/>
    </row>
    <row r="91" spans="1:21" ht="14.25">
      <c r="A91" s="82">
        <f t="shared" si="4"/>
        <v>6580926</v>
      </c>
      <c r="B91" s="83">
        <f t="shared" si="4"/>
        <v>39863</v>
      </c>
      <c r="C91" s="238" t="s">
        <v>254</v>
      </c>
      <c r="D91" s="234">
        <v>3163</v>
      </c>
      <c r="E91" s="242">
        <v>151</v>
      </c>
      <c r="F91" s="243">
        <v>42</v>
      </c>
      <c r="G91" s="244">
        <v>46</v>
      </c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101"/>
      <c r="U91" s="101"/>
    </row>
    <row r="92" spans="1:21" ht="14.25">
      <c r="A92" s="82">
        <f t="shared" si="4"/>
        <v>6580926</v>
      </c>
      <c r="B92" s="83">
        <f t="shared" si="4"/>
        <v>39863</v>
      </c>
      <c r="C92" s="232" t="s">
        <v>266</v>
      </c>
      <c r="D92" s="233">
        <v>183</v>
      </c>
      <c r="E92" s="242">
        <v>4</v>
      </c>
      <c r="F92" s="243">
        <v>2</v>
      </c>
      <c r="G92" s="244">
        <v>5</v>
      </c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101"/>
      <c r="U92" s="101"/>
    </row>
    <row r="93" spans="1:21" ht="14.25">
      <c r="A93" s="82">
        <f t="shared" si="4"/>
        <v>6580926</v>
      </c>
      <c r="B93" s="83">
        <f t="shared" si="4"/>
        <v>39863</v>
      </c>
      <c r="C93" s="232" t="s">
        <v>255</v>
      </c>
      <c r="D93" s="233">
        <v>364</v>
      </c>
      <c r="E93" s="242">
        <v>100</v>
      </c>
      <c r="F93" s="243">
        <v>332</v>
      </c>
      <c r="G93" s="244">
        <v>290</v>
      </c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101"/>
      <c r="U93" s="101"/>
    </row>
    <row r="94" spans="1:21" ht="14.25">
      <c r="A94" s="82">
        <f t="shared" si="4"/>
        <v>6580926</v>
      </c>
      <c r="B94" s="83">
        <f t="shared" si="4"/>
        <v>39863</v>
      </c>
      <c r="C94" s="235" t="s">
        <v>267</v>
      </c>
      <c r="D94" s="234">
        <v>399</v>
      </c>
      <c r="E94" s="242"/>
      <c r="F94" s="243">
        <v>1</v>
      </c>
      <c r="G94" s="244">
        <v>4</v>
      </c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101"/>
      <c r="U94" s="101"/>
    </row>
    <row r="95" spans="1:21" ht="14.25">
      <c r="A95" s="82">
        <f t="shared" si="4"/>
        <v>6580926</v>
      </c>
      <c r="B95" s="83">
        <f t="shared" si="4"/>
        <v>39863</v>
      </c>
      <c r="C95" s="232" t="s">
        <v>256</v>
      </c>
      <c r="D95" s="233">
        <v>404</v>
      </c>
      <c r="E95" s="242"/>
      <c r="F95" s="243"/>
      <c r="G95" s="244">
        <v>3</v>
      </c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101"/>
      <c r="U95" s="101"/>
    </row>
    <row r="96" spans="1:21" ht="14.25">
      <c r="A96" s="82">
        <f t="shared" si="4"/>
        <v>6580926</v>
      </c>
      <c r="B96" s="83">
        <f t="shared" si="4"/>
        <v>39863</v>
      </c>
      <c r="C96" s="232" t="s">
        <v>257</v>
      </c>
      <c r="D96" s="233">
        <v>623</v>
      </c>
      <c r="E96" s="242">
        <v>10</v>
      </c>
      <c r="F96" s="243"/>
      <c r="G96" s="244"/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101"/>
      <c r="U96" s="101"/>
    </row>
    <row r="97" spans="1:21" ht="14.25">
      <c r="A97" s="82">
        <f t="shared" si="4"/>
        <v>6580926</v>
      </c>
      <c r="B97" s="83">
        <f t="shared" si="4"/>
        <v>39863</v>
      </c>
      <c r="C97" s="235" t="s">
        <v>258</v>
      </c>
      <c r="D97" s="234">
        <v>807</v>
      </c>
      <c r="E97" s="242">
        <v>9</v>
      </c>
      <c r="F97" s="243">
        <v>2</v>
      </c>
      <c r="G97" s="244">
        <v>7</v>
      </c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101"/>
      <c r="U97" s="101"/>
    </row>
    <row r="98" spans="1:21" ht="14.25">
      <c r="A98" s="82">
        <f t="shared" si="4"/>
        <v>6580926</v>
      </c>
      <c r="B98" s="83">
        <f t="shared" si="4"/>
        <v>39863</v>
      </c>
      <c r="C98" s="235" t="s">
        <v>259</v>
      </c>
      <c r="D98" s="234">
        <v>757</v>
      </c>
      <c r="E98" s="242">
        <v>19</v>
      </c>
      <c r="F98" s="243">
        <v>2</v>
      </c>
      <c r="G98" s="244">
        <v>6</v>
      </c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101"/>
      <c r="U98" s="101"/>
    </row>
    <row r="99" spans="1:21" ht="14.25">
      <c r="A99" s="82">
        <f t="shared" si="4"/>
        <v>6580926</v>
      </c>
      <c r="B99" s="83">
        <f t="shared" si="4"/>
        <v>39863</v>
      </c>
      <c r="C99" s="235" t="s">
        <v>260</v>
      </c>
      <c r="D99" s="234">
        <v>801</v>
      </c>
      <c r="E99" s="242">
        <v>34</v>
      </c>
      <c r="F99" s="243">
        <v>552</v>
      </c>
      <c r="G99" s="244">
        <v>205</v>
      </c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101"/>
      <c r="U99" s="101"/>
    </row>
    <row r="100" spans="1:21" ht="14.25">
      <c r="A100" s="82">
        <f t="shared" si="4"/>
        <v>6580926</v>
      </c>
      <c r="B100" s="83">
        <f t="shared" si="4"/>
        <v>39863</v>
      </c>
      <c r="C100" s="232" t="s">
        <v>261</v>
      </c>
      <c r="D100" s="233">
        <v>892</v>
      </c>
      <c r="E100" s="242">
        <v>32</v>
      </c>
      <c r="F100" s="243">
        <v>15</v>
      </c>
      <c r="G100" s="244">
        <v>26</v>
      </c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101"/>
      <c r="U100" s="101"/>
    </row>
    <row r="101" spans="1:21" ht="14.25">
      <c r="A101" s="82">
        <f t="shared" si="4"/>
        <v>6580926</v>
      </c>
      <c r="B101" s="83">
        <f t="shared" si="4"/>
        <v>39863</v>
      </c>
      <c r="C101" s="232" t="s">
        <v>268</v>
      </c>
      <c r="D101" s="233">
        <v>1028</v>
      </c>
      <c r="E101" s="242">
        <v>1</v>
      </c>
      <c r="F101" s="243"/>
      <c r="G101" s="244"/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218"/>
      <c r="T101" s="101"/>
      <c r="U101" s="101"/>
    </row>
    <row r="102" spans="1:21" ht="25.5">
      <c r="A102" s="82">
        <f t="shared" si="4"/>
        <v>6580926</v>
      </c>
      <c r="B102" s="83">
        <f t="shared" si="4"/>
        <v>39863</v>
      </c>
      <c r="C102" s="236" t="s">
        <v>262</v>
      </c>
      <c r="D102" s="237">
        <v>933</v>
      </c>
      <c r="E102" s="245">
        <v>670</v>
      </c>
      <c r="F102" s="246">
        <v>7</v>
      </c>
      <c r="G102" s="247">
        <v>25</v>
      </c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101"/>
      <c r="U102" s="101"/>
    </row>
    <row r="103" spans="1:21" ht="14.25">
      <c r="A103" s="82">
        <f t="shared" si="4"/>
        <v>6580926</v>
      </c>
      <c r="B103" s="83">
        <f t="shared" si="4"/>
        <v>39863</v>
      </c>
      <c r="C103" s="236" t="s">
        <v>269</v>
      </c>
      <c r="D103" s="237">
        <v>5189</v>
      </c>
      <c r="E103" s="245">
        <v>1</v>
      </c>
      <c r="F103" s="246">
        <v>1</v>
      </c>
      <c r="G103" s="247"/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101"/>
      <c r="U103" s="101"/>
    </row>
    <row r="104" spans="1:21" ht="25.5">
      <c r="A104" s="82">
        <f t="shared" si="4"/>
        <v>6580926</v>
      </c>
      <c r="B104" s="83">
        <f t="shared" si="4"/>
        <v>39863</v>
      </c>
      <c r="C104" s="239" t="s">
        <v>263</v>
      </c>
      <c r="D104" s="240">
        <v>906</v>
      </c>
      <c r="E104" s="248"/>
      <c r="F104" s="249"/>
      <c r="G104" s="250">
        <v>1</v>
      </c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101"/>
      <c r="U104" s="101"/>
    </row>
    <row r="105" spans="1:21" ht="14.25">
      <c r="A105" s="82">
        <f t="shared" si="4"/>
        <v>6580926</v>
      </c>
      <c r="B105" s="83">
        <f t="shared" si="4"/>
        <v>39863</v>
      </c>
      <c r="C105" s="218"/>
      <c r="D105" s="218"/>
      <c r="E105" s="218"/>
      <c r="F105" s="218"/>
      <c r="G105" s="218"/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101"/>
      <c r="U105" s="101"/>
    </row>
    <row r="106" spans="1:21" ht="14.25">
      <c r="A106" s="82">
        <f t="shared" si="4"/>
        <v>6580926</v>
      </c>
      <c r="B106" s="83">
        <f t="shared" si="4"/>
        <v>39863</v>
      </c>
      <c r="C106" s="218"/>
      <c r="D106" s="218"/>
      <c r="E106" s="218"/>
      <c r="F106" s="218"/>
      <c r="G106" s="218"/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101"/>
      <c r="U106" s="101"/>
    </row>
    <row r="107" spans="1:21" ht="14.25">
      <c r="A107" s="82">
        <f t="shared" si="4"/>
        <v>6580926</v>
      </c>
      <c r="B107" s="83">
        <f t="shared" si="4"/>
        <v>39863</v>
      </c>
      <c r="C107" s="218"/>
      <c r="D107" s="218"/>
      <c r="E107" s="218"/>
      <c r="F107" s="218"/>
      <c r="G107" s="218"/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101"/>
      <c r="U107" s="101"/>
    </row>
    <row r="108" spans="1:21" ht="14.25">
      <c r="A108" s="82">
        <f t="shared" si="4"/>
        <v>6580926</v>
      </c>
      <c r="B108" s="83">
        <f t="shared" si="4"/>
        <v>39863</v>
      </c>
      <c r="C108" s="218"/>
      <c r="D108" s="218"/>
      <c r="E108" s="218"/>
      <c r="F108" s="218"/>
      <c r="G108" s="218"/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101"/>
      <c r="U108" s="101"/>
    </row>
    <row r="109" spans="1:21" ht="14.25">
      <c r="A109" s="82">
        <f t="shared" si="4"/>
        <v>6580926</v>
      </c>
      <c r="B109" s="83">
        <f t="shared" si="4"/>
        <v>39863</v>
      </c>
      <c r="C109" s="218"/>
      <c r="D109" s="218"/>
      <c r="E109" s="218"/>
      <c r="F109" s="218"/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101"/>
      <c r="U109" s="101"/>
    </row>
    <row r="110" spans="1:21" ht="14.25">
      <c r="A110" s="82">
        <f t="shared" si="4"/>
        <v>6580926</v>
      </c>
      <c r="B110" s="83">
        <f t="shared" si="4"/>
        <v>39863</v>
      </c>
      <c r="C110" s="218"/>
      <c r="D110" s="218"/>
      <c r="E110" s="218"/>
      <c r="F110" s="218"/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101"/>
      <c r="U110" s="101"/>
    </row>
    <row r="111" spans="1:21" ht="14.25">
      <c r="A111" s="82">
        <f t="shared" si="4"/>
        <v>6580926</v>
      </c>
      <c r="B111" s="83">
        <f t="shared" si="4"/>
        <v>39863</v>
      </c>
      <c r="C111" s="218"/>
      <c r="D111" s="218"/>
      <c r="E111" s="218"/>
      <c r="F111" s="218"/>
      <c r="G111" s="218"/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101"/>
      <c r="U111" s="101"/>
    </row>
    <row r="112" spans="1:21" ht="14.25">
      <c r="A112" s="82">
        <f t="shared" si="4"/>
        <v>6580926</v>
      </c>
      <c r="B112" s="83">
        <f t="shared" si="4"/>
        <v>39863</v>
      </c>
      <c r="C112" s="218"/>
      <c r="D112" s="218"/>
      <c r="E112" s="218"/>
      <c r="F112" s="218"/>
      <c r="G112" s="218"/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101"/>
      <c r="U112" s="101"/>
    </row>
    <row r="113" spans="1:21" ht="14.25">
      <c r="A113" s="82">
        <f t="shared" si="4"/>
        <v>6580926</v>
      </c>
      <c r="B113" s="83">
        <f t="shared" si="4"/>
        <v>39863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101"/>
      <c r="U113" s="101"/>
    </row>
    <row r="114" spans="1:21" ht="14.25">
      <c r="A114" s="82">
        <f t="shared" si="4"/>
        <v>6580926</v>
      </c>
      <c r="B114" s="83">
        <f t="shared" si="4"/>
        <v>39863</v>
      </c>
      <c r="C114" s="218"/>
      <c r="D114" s="218"/>
      <c r="E114" s="218"/>
      <c r="F114" s="218"/>
      <c r="G114" s="218"/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101"/>
      <c r="U114" s="101"/>
    </row>
    <row r="115" spans="1:21" ht="14.25">
      <c r="A115" s="82">
        <f t="shared" si="4"/>
        <v>6580926</v>
      </c>
      <c r="B115" s="83">
        <f t="shared" si="4"/>
        <v>39863</v>
      </c>
      <c r="C115" s="218"/>
      <c r="D115" s="218"/>
      <c r="E115" s="218"/>
      <c r="F115" s="218"/>
      <c r="G115" s="218"/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101"/>
      <c r="U115" s="101"/>
    </row>
    <row r="116" spans="1:21" ht="14.25">
      <c r="A116" s="82">
        <f t="shared" si="4"/>
        <v>6580926</v>
      </c>
      <c r="B116" s="83">
        <f t="shared" si="4"/>
        <v>39863</v>
      </c>
      <c r="C116" s="218"/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101"/>
      <c r="U116" s="101"/>
    </row>
    <row r="117" spans="1:21" ht="14.25">
      <c r="A117" s="82">
        <f t="shared" si="4"/>
        <v>6580926</v>
      </c>
      <c r="B117" s="83">
        <f t="shared" si="4"/>
        <v>39863</v>
      </c>
      <c r="C117" s="218"/>
      <c r="D117" s="218"/>
      <c r="E117" s="218"/>
      <c r="F117" s="218"/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101"/>
      <c r="U117" s="101"/>
    </row>
    <row r="118" spans="1:21" ht="14.25">
      <c r="A118" s="82">
        <f t="shared" si="4"/>
        <v>6580926</v>
      </c>
      <c r="B118" s="83">
        <f t="shared" si="4"/>
        <v>39863</v>
      </c>
      <c r="C118" s="218"/>
      <c r="D118" s="218"/>
      <c r="E118" s="218"/>
      <c r="F118" s="218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101"/>
      <c r="U118" s="101"/>
    </row>
    <row r="119" spans="1:21" ht="14.25">
      <c r="A119" s="82">
        <f t="shared" si="4"/>
        <v>6580926</v>
      </c>
      <c r="B119" s="83">
        <f t="shared" si="4"/>
        <v>39863</v>
      </c>
      <c r="C119" s="218"/>
      <c r="D119" s="218"/>
      <c r="E119" s="218"/>
      <c r="F119" s="218"/>
      <c r="G119" s="218"/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101"/>
      <c r="U119" s="101"/>
    </row>
    <row r="120" spans="1:21" ht="14.25">
      <c r="A120" s="82">
        <f t="shared" si="4"/>
        <v>6580926</v>
      </c>
      <c r="B120" s="83">
        <f t="shared" si="4"/>
        <v>39863</v>
      </c>
      <c r="C120" s="218"/>
      <c r="D120" s="218"/>
      <c r="E120" s="218"/>
      <c r="F120" s="218"/>
      <c r="G120" s="218"/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101"/>
      <c r="U120" s="101"/>
    </row>
    <row r="121" spans="1:21" ht="14.25">
      <c r="A121" s="82">
        <f t="shared" si="4"/>
        <v>6580926</v>
      </c>
      <c r="B121" s="83">
        <f t="shared" si="4"/>
        <v>39863</v>
      </c>
      <c r="C121" s="218"/>
      <c r="D121" s="218"/>
      <c r="E121" s="218"/>
      <c r="F121" s="218"/>
      <c r="G121" s="218"/>
      <c r="H121" s="218"/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101"/>
      <c r="U121" s="101"/>
    </row>
    <row r="122" spans="1:21" ht="14.25">
      <c r="A122" s="82">
        <f aca="true" t="shared" si="5" ref="A122:B153">+A$88</f>
        <v>6580926</v>
      </c>
      <c r="B122" s="83">
        <f t="shared" si="5"/>
        <v>39863</v>
      </c>
      <c r="C122" s="218"/>
      <c r="D122" s="218"/>
      <c r="E122" s="218"/>
      <c r="F122" s="218"/>
      <c r="G122" s="218"/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101"/>
      <c r="U122" s="101"/>
    </row>
    <row r="123" spans="1:21" ht="14.25">
      <c r="A123" s="82">
        <f t="shared" si="5"/>
        <v>6580926</v>
      </c>
      <c r="B123" s="83">
        <f t="shared" si="5"/>
        <v>39863</v>
      </c>
      <c r="C123" s="218"/>
      <c r="D123" s="218"/>
      <c r="E123" s="218"/>
      <c r="F123" s="218"/>
      <c r="G123" s="218"/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218"/>
      <c r="S123" s="218"/>
      <c r="T123" s="101"/>
      <c r="U123" s="101"/>
    </row>
    <row r="124" spans="1:21" ht="14.25">
      <c r="A124" s="82">
        <f t="shared" si="5"/>
        <v>6580926</v>
      </c>
      <c r="B124" s="83">
        <f t="shared" si="5"/>
        <v>39863</v>
      </c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  <c r="Q124" s="218"/>
      <c r="R124" s="218"/>
      <c r="S124" s="218"/>
      <c r="T124" s="101"/>
      <c r="U124" s="101"/>
    </row>
    <row r="125" spans="1:21" ht="14.25">
      <c r="A125" s="82">
        <f t="shared" si="5"/>
        <v>6580926</v>
      </c>
      <c r="B125" s="83">
        <f t="shared" si="5"/>
        <v>39863</v>
      </c>
      <c r="C125" s="218"/>
      <c r="D125" s="218"/>
      <c r="E125" s="218"/>
      <c r="F125" s="218"/>
      <c r="G125" s="218"/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101"/>
      <c r="U125" s="101"/>
    </row>
    <row r="126" spans="1:21" ht="14.25">
      <c r="A126" s="82">
        <f t="shared" si="5"/>
        <v>6580926</v>
      </c>
      <c r="B126" s="83">
        <f t="shared" si="5"/>
        <v>39863</v>
      </c>
      <c r="C126" s="218"/>
      <c r="D126" s="218"/>
      <c r="E126" s="218"/>
      <c r="F126" s="218"/>
      <c r="G126" s="218"/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101"/>
      <c r="U126" s="101"/>
    </row>
    <row r="127" spans="1:21" ht="14.25">
      <c r="A127" s="82">
        <f t="shared" si="5"/>
        <v>6580926</v>
      </c>
      <c r="B127" s="83">
        <f t="shared" si="5"/>
        <v>39863</v>
      </c>
      <c r="C127" s="218"/>
      <c r="D127" s="218"/>
      <c r="E127" s="218"/>
      <c r="F127" s="218"/>
      <c r="G127" s="218"/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218"/>
      <c r="S127" s="218"/>
      <c r="T127" s="101"/>
      <c r="U127" s="101"/>
    </row>
    <row r="128" spans="1:21" ht="14.25">
      <c r="A128" s="82">
        <f t="shared" si="5"/>
        <v>6580926</v>
      </c>
      <c r="B128" s="83">
        <f t="shared" si="5"/>
        <v>39863</v>
      </c>
      <c r="C128" s="218"/>
      <c r="D128" s="218"/>
      <c r="E128" s="218"/>
      <c r="F128" s="218"/>
      <c r="G128" s="218"/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  <c r="T128" s="101"/>
      <c r="U128" s="101"/>
    </row>
    <row r="129" spans="1:21" ht="14.25">
      <c r="A129" s="82">
        <f t="shared" si="5"/>
        <v>6580926</v>
      </c>
      <c r="B129" s="83">
        <f t="shared" si="5"/>
        <v>39863</v>
      </c>
      <c r="C129" s="218"/>
      <c r="D129" s="218"/>
      <c r="E129" s="218"/>
      <c r="F129" s="218"/>
      <c r="G129" s="218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101"/>
      <c r="U129" s="101"/>
    </row>
    <row r="130" spans="1:21" ht="14.25">
      <c r="A130" s="82">
        <f t="shared" si="5"/>
        <v>6580926</v>
      </c>
      <c r="B130" s="83">
        <f t="shared" si="5"/>
        <v>39863</v>
      </c>
      <c r="C130" s="218"/>
      <c r="D130" s="218"/>
      <c r="E130" s="218"/>
      <c r="F130" s="218"/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101"/>
      <c r="U130" s="101"/>
    </row>
    <row r="131" spans="1:21" ht="14.25">
      <c r="A131" s="82">
        <f t="shared" si="5"/>
        <v>6580926</v>
      </c>
      <c r="B131" s="83">
        <f t="shared" si="5"/>
        <v>39863</v>
      </c>
      <c r="C131" s="218"/>
      <c r="D131" s="218"/>
      <c r="E131" s="218"/>
      <c r="F131" s="218"/>
      <c r="G131" s="218"/>
      <c r="H131" s="218"/>
      <c r="I131" s="218"/>
      <c r="J131" s="218"/>
      <c r="K131" s="218"/>
      <c r="L131" s="218"/>
      <c r="M131" s="218"/>
      <c r="N131" s="218"/>
      <c r="O131" s="218"/>
      <c r="P131" s="218"/>
      <c r="Q131" s="218"/>
      <c r="R131" s="218"/>
      <c r="S131" s="218"/>
      <c r="T131" s="101"/>
      <c r="U131" s="101"/>
    </row>
    <row r="132" spans="1:21" ht="14.25">
      <c r="A132" s="82">
        <f t="shared" si="5"/>
        <v>6580926</v>
      </c>
      <c r="B132" s="83">
        <f t="shared" si="5"/>
        <v>39863</v>
      </c>
      <c r="C132" s="218"/>
      <c r="D132" s="218"/>
      <c r="E132" s="218"/>
      <c r="F132" s="218"/>
      <c r="G132" s="218"/>
      <c r="H132" s="218"/>
      <c r="I132" s="218"/>
      <c r="J132" s="218"/>
      <c r="K132" s="218"/>
      <c r="L132" s="218"/>
      <c r="M132" s="218"/>
      <c r="N132" s="218"/>
      <c r="O132" s="218"/>
      <c r="P132" s="218"/>
      <c r="Q132" s="218"/>
      <c r="R132" s="218"/>
      <c r="S132" s="218"/>
      <c r="T132" s="101"/>
      <c r="U132" s="101"/>
    </row>
    <row r="133" spans="1:21" ht="14.25">
      <c r="A133" s="82">
        <f t="shared" si="5"/>
        <v>6580926</v>
      </c>
      <c r="B133" s="83">
        <f t="shared" si="5"/>
        <v>39863</v>
      </c>
      <c r="C133" s="218"/>
      <c r="D133" s="218"/>
      <c r="E133" s="218"/>
      <c r="F133" s="218"/>
      <c r="G133" s="218"/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101"/>
      <c r="U133" s="101"/>
    </row>
    <row r="134" spans="1:21" ht="14.25">
      <c r="A134" s="82">
        <f t="shared" si="5"/>
        <v>6580926</v>
      </c>
      <c r="B134" s="83">
        <f t="shared" si="5"/>
        <v>39863</v>
      </c>
      <c r="C134" s="218"/>
      <c r="D134" s="218"/>
      <c r="E134" s="218"/>
      <c r="F134" s="218"/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101"/>
      <c r="U134" s="101"/>
    </row>
    <row r="135" spans="1:21" ht="14.25">
      <c r="A135" s="82">
        <f t="shared" si="5"/>
        <v>6580926</v>
      </c>
      <c r="B135" s="83">
        <f t="shared" si="5"/>
        <v>39863</v>
      </c>
      <c r="C135" s="218"/>
      <c r="D135" s="218"/>
      <c r="E135" s="218"/>
      <c r="F135" s="218"/>
      <c r="G135" s="218"/>
      <c r="H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218"/>
      <c r="S135" s="218"/>
      <c r="T135" s="101"/>
      <c r="U135" s="101"/>
    </row>
    <row r="136" spans="1:21" ht="14.25">
      <c r="A136" s="82">
        <f t="shared" si="5"/>
        <v>6580926</v>
      </c>
      <c r="B136" s="83">
        <f t="shared" si="5"/>
        <v>39863</v>
      </c>
      <c r="C136" s="218"/>
      <c r="D136" s="218"/>
      <c r="E136" s="218"/>
      <c r="F136" s="218"/>
      <c r="G136" s="218"/>
      <c r="H136" s="218"/>
      <c r="I136" s="218"/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101"/>
      <c r="U136" s="101"/>
    </row>
    <row r="137" spans="1:21" ht="14.25">
      <c r="A137" s="82">
        <f t="shared" si="5"/>
        <v>6580926</v>
      </c>
      <c r="B137" s="83">
        <f t="shared" si="5"/>
        <v>39863</v>
      </c>
      <c r="C137" s="218"/>
      <c r="D137" s="218"/>
      <c r="E137" s="218"/>
      <c r="F137" s="218"/>
      <c r="G137" s="218"/>
      <c r="H137" s="218"/>
      <c r="I137" s="218"/>
      <c r="J137" s="218"/>
      <c r="K137" s="218"/>
      <c r="L137" s="218"/>
      <c r="M137" s="218"/>
      <c r="N137" s="218"/>
      <c r="O137" s="218"/>
      <c r="P137" s="218"/>
      <c r="Q137" s="218"/>
      <c r="R137" s="218"/>
      <c r="S137" s="218"/>
      <c r="T137" s="101"/>
      <c r="U137" s="101"/>
    </row>
    <row r="138" spans="1:21" ht="14.25">
      <c r="A138" s="82">
        <f t="shared" si="5"/>
        <v>6580926</v>
      </c>
      <c r="B138" s="83">
        <f t="shared" si="5"/>
        <v>39863</v>
      </c>
      <c r="C138" s="218"/>
      <c r="D138" s="218"/>
      <c r="E138" s="218"/>
      <c r="F138" s="218"/>
      <c r="G138" s="218"/>
      <c r="H138" s="218"/>
      <c r="I138" s="218"/>
      <c r="J138" s="218"/>
      <c r="K138" s="218"/>
      <c r="L138" s="218"/>
      <c r="M138" s="218"/>
      <c r="N138" s="218"/>
      <c r="O138" s="218"/>
      <c r="P138" s="218"/>
      <c r="Q138" s="218"/>
      <c r="R138" s="218"/>
      <c r="S138" s="218"/>
      <c r="T138" s="101"/>
      <c r="U138" s="101"/>
    </row>
    <row r="139" spans="1:21" ht="14.25">
      <c r="A139" s="82">
        <f t="shared" si="5"/>
        <v>6580926</v>
      </c>
      <c r="B139" s="83">
        <f t="shared" si="5"/>
        <v>39863</v>
      </c>
      <c r="C139" s="218"/>
      <c r="D139" s="218"/>
      <c r="E139" s="218"/>
      <c r="F139" s="218"/>
      <c r="G139" s="218"/>
      <c r="H139" s="218"/>
      <c r="I139" s="218"/>
      <c r="J139" s="218"/>
      <c r="K139" s="218"/>
      <c r="L139" s="218"/>
      <c r="M139" s="218"/>
      <c r="N139" s="218"/>
      <c r="O139" s="218"/>
      <c r="P139" s="218"/>
      <c r="Q139" s="218"/>
      <c r="R139" s="218"/>
      <c r="S139" s="218"/>
      <c r="T139" s="101"/>
      <c r="U139" s="101"/>
    </row>
    <row r="140" spans="1:21" ht="14.25">
      <c r="A140" s="82">
        <f t="shared" si="5"/>
        <v>6580926</v>
      </c>
      <c r="B140" s="83">
        <f t="shared" si="5"/>
        <v>39863</v>
      </c>
      <c r="C140" s="218"/>
      <c r="D140" s="218"/>
      <c r="E140" s="218"/>
      <c r="F140" s="218"/>
      <c r="G140" s="218"/>
      <c r="H140" s="218"/>
      <c r="I140" s="218"/>
      <c r="J140" s="218"/>
      <c r="K140" s="218"/>
      <c r="L140" s="218"/>
      <c r="M140" s="218"/>
      <c r="N140" s="218"/>
      <c r="O140" s="218"/>
      <c r="P140" s="218"/>
      <c r="Q140" s="218"/>
      <c r="R140" s="218"/>
      <c r="S140" s="218"/>
      <c r="T140" s="101"/>
      <c r="U140" s="101"/>
    </row>
    <row r="141" spans="1:21" ht="14.25">
      <c r="A141" s="82">
        <f t="shared" si="5"/>
        <v>6580926</v>
      </c>
      <c r="B141" s="83">
        <f t="shared" si="5"/>
        <v>39863</v>
      </c>
      <c r="C141" s="218"/>
      <c r="D141" s="218"/>
      <c r="E141" s="218"/>
      <c r="F141" s="218"/>
      <c r="G141" s="218"/>
      <c r="H141" s="218"/>
      <c r="I141" s="218"/>
      <c r="J141" s="218"/>
      <c r="K141" s="218"/>
      <c r="L141" s="218"/>
      <c r="M141" s="218"/>
      <c r="N141" s="218"/>
      <c r="O141" s="218"/>
      <c r="P141" s="218"/>
      <c r="Q141" s="218"/>
      <c r="R141" s="218"/>
      <c r="S141" s="218"/>
      <c r="T141" s="101"/>
      <c r="U141" s="101"/>
    </row>
    <row r="142" spans="1:21" ht="14.25">
      <c r="A142" s="82">
        <f t="shared" si="5"/>
        <v>6580926</v>
      </c>
      <c r="B142" s="83">
        <f t="shared" si="5"/>
        <v>39863</v>
      </c>
      <c r="C142" s="218"/>
      <c r="D142" s="218"/>
      <c r="E142" s="218"/>
      <c r="F142" s="218"/>
      <c r="G142" s="218"/>
      <c r="H142" s="218"/>
      <c r="I142" s="218"/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101"/>
      <c r="U142" s="101"/>
    </row>
    <row r="143" spans="1:21" ht="14.25">
      <c r="A143" s="82">
        <f t="shared" si="5"/>
        <v>6580926</v>
      </c>
      <c r="B143" s="83">
        <f t="shared" si="5"/>
        <v>39863</v>
      </c>
      <c r="C143" s="218"/>
      <c r="D143" s="218"/>
      <c r="E143" s="218"/>
      <c r="F143" s="218"/>
      <c r="G143" s="218"/>
      <c r="H143" s="218"/>
      <c r="I143" s="218"/>
      <c r="J143" s="218"/>
      <c r="K143" s="218"/>
      <c r="L143" s="218"/>
      <c r="M143" s="218"/>
      <c r="N143" s="218"/>
      <c r="O143" s="218"/>
      <c r="P143" s="218"/>
      <c r="Q143" s="218"/>
      <c r="R143" s="218"/>
      <c r="S143" s="218"/>
      <c r="T143" s="101"/>
      <c r="U143" s="101"/>
    </row>
    <row r="144" spans="1:21" ht="14.25">
      <c r="A144" s="82">
        <f t="shared" si="5"/>
        <v>6580926</v>
      </c>
      <c r="B144" s="83">
        <f t="shared" si="5"/>
        <v>39863</v>
      </c>
      <c r="C144" s="218"/>
      <c r="D144" s="218"/>
      <c r="E144" s="218"/>
      <c r="F144" s="218"/>
      <c r="G144" s="218"/>
      <c r="H144" s="218"/>
      <c r="I144" s="218"/>
      <c r="J144" s="218"/>
      <c r="K144" s="218"/>
      <c r="L144" s="218"/>
      <c r="M144" s="218"/>
      <c r="N144" s="218"/>
      <c r="O144" s="218"/>
      <c r="P144" s="218"/>
      <c r="Q144" s="218"/>
      <c r="R144" s="218"/>
      <c r="S144" s="218"/>
      <c r="T144" s="101"/>
      <c r="U144" s="101"/>
    </row>
    <row r="145" spans="1:21" ht="14.25">
      <c r="A145" s="82">
        <f t="shared" si="5"/>
        <v>6580926</v>
      </c>
      <c r="B145" s="83">
        <f t="shared" si="5"/>
        <v>39863</v>
      </c>
      <c r="C145" s="218"/>
      <c r="D145" s="218"/>
      <c r="E145" s="218"/>
      <c r="F145" s="218"/>
      <c r="G145" s="218"/>
      <c r="H145" s="218"/>
      <c r="I145" s="218"/>
      <c r="J145" s="218"/>
      <c r="K145" s="218"/>
      <c r="L145" s="218"/>
      <c r="M145" s="218"/>
      <c r="N145" s="218"/>
      <c r="O145" s="218"/>
      <c r="P145" s="218"/>
      <c r="Q145" s="218"/>
      <c r="R145" s="218"/>
      <c r="S145" s="218"/>
      <c r="T145" s="101"/>
      <c r="U145" s="101"/>
    </row>
    <row r="146" spans="1:21" ht="14.25">
      <c r="A146" s="82">
        <f t="shared" si="5"/>
        <v>6580926</v>
      </c>
      <c r="B146" s="83">
        <f t="shared" si="5"/>
        <v>39863</v>
      </c>
      <c r="C146" s="218"/>
      <c r="D146" s="218"/>
      <c r="E146" s="218"/>
      <c r="F146" s="218"/>
      <c r="G146" s="218"/>
      <c r="H146" s="218"/>
      <c r="I146" s="218"/>
      <c r="J146" s="218"/>
      <c r="K146" s="218"/>
      <c r="L146" s="218"/>
      <c r="M146" s="218"/>
      <c r="N146" s="218"/>
      <c r="O146" s="218"/>
      <c r="P146" s="218"/>
      <c r="Q146" s="218"/>
      <c r="R146" s="218"/>
      <c r="S146" s="218"/>
      <c r="T146" s="101"/>
      <c r="U146" s="101"/>
    </row>
    <row r="147" spans="1:21" ht="14.25">
      <c r="A147" s="82">
        <f t="shared" si="5"/>
        <v>6580926</v>
      </c>
      <c r="B147" s="83">
        <f t="shared" si="5"/>
        <v>39863</v>
      </c>
      <c r="C147" s="218"/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218"/>
      <c r="Q147" s="218"/>
      <c r="R147" s="218"/>
      <c r="S147" s="218"/>
      <c r="T147" s="101"/>
      <c r="U147" s="101"/>
    </row>
    <row r="148" spans="1:21" ht="14.25">
      <c r="A148" s="82">
        <f t="shared" si="5"/>
        <v>6580926</v>
      </c>
      <c r="B148" s="83">
        <f t="shared" si="5"/>
        <v>39863</v>
      </c>
      <c r="C148" s="218"/>
      <c r="D148" s="218"/>
      <c r="E148" s="218"/>
      <c r="F148" s="218"/>
      <c r="G148" s="218"/>
      <c r="H148" s="218"/>
      <c r="I148" s="218"/>
      <c r="J148" s="218"/>
      <c r="K148" s="218"/>
      <c r="L148" s="218"/>
      <c r="M148" s="218"/>
      <c r="N148" s="218"/>
      <c r="O148" s="218"/>
      <c r="P148" s="218"/>
      <c r="Q148" s="218"/>
      <c r="R148" s="218"/>
      <c r="S148" s="218"/>
      <c r="T148" s="101"/>
      <c r="U148" s="101"/>
    </row>
    <row r="149" spans="1:21" ht="14.25">
      <c r="A149" s="82">
        <f t="shared" si="5"/>
        <v>6580926</v>
      </c>
      <c r="B149" s="83">
        <f t="shared" si="5"/>
        <v>39863</v>
      </c>
      <c r="C149" s="218"/>
      <c r="D149" s="218"/>
      <c r="E149" s="218"/>
      <c r="F149" s="218"/>
      <c r="G149" s="218"/>
      <c r="H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218"/>
      <c r="S149" s="218"/>
      <c r="T149" s="101"/>
      <c r="U149" s="101"/>
    </row>
    <row r="150" spans="1:21" ht="14.25">
      <c r="A150" s="82">
        <f t="shared" si="5"/>
        <v>6580926</v>
      </c>
      <c r="B150" s="83">
        <f t="shared" si="5"/>
        <v>39863</v>
      </c>
      <c r="C150" s="218"/>
      <c r="D150" s="218"/>
      <c r="E150" s="218"/>
      <c r="F150" s="218"/>
      <c r="G150" s="218"/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101"/>
      <c r="U150" s="101"/>
    </row>
    <row r="151" spans="1:21" ht="14.25">
      <c r="A151" s="82">
        <f t="shared" si="5"/>
        <v>6580926</v>
      </c>
      <c r="B151" s="83">
        <f t="shared" si="5"/>
        <v>39863</v>
      </c>
      <c r="C151" s="218"/>
      <c r="D151" s="218"/>
      <c r="E151" s="218"/>
      <c r="F151" s="218"/>
      <c r="G151" s="218"/>
      <c r="H151" s="218"/>
      <c r="I151" s="218"/>
      <c r="J151" s="218"/>
      <c r="K151" s="218"/>
      <c r="L151" s="218"/>
      <c r="M151" s="218"/>
      <c r="N151" s="218"/>
      <c r="O151" s="218"/>
      <c r="P151" s="218"/>
      <c r="Q151" s="218"/>
      <c r="R151" s="218"/>
      <c r="S151" s="218"/>
      <c r="T151" s="101"/>
      <c r="U151" s="101"/>
    </row>
    <row r="152" spans="1:21" ht="14.25">
      <c r="A152" s="82">
        <f t="shared" si="5"/>
        <v>6580926</v>
      </c>
      <c r="B152" s="83">
        <f t="shared" si="5"/>
        <v>39863</v>
      </c>
      <c r="C152" s="218"/>
      <c r="D152" s="218"/>
      <c r="E152" s="218"/>
      <c r="F152" s="218"/>
      <c r="G152" s="218"/>
      <c r="H152" s="218"/>
      <c r="I152" s="218"/>
      <c r="J152" s="218"/>
      <c r="K152" s="218"/>
      <c r="L152" s="218"/>
      <c r="M152" s="218"/>
      <c r="N152" s="218"/>
      <c r="O152" s="218"/>
      <c r="P152" s="218"/>
      <c r="Q152" s="218"/>
      <c r="R152" s="218"/>
      <c r="S152" s="218"/>
      <c r="T152" s="101"/>
      <c r="U152" s="101"/>
    </row>
    <row r="153" spans="1:21" ht="14.25">
      <c r="A153" s="82">
        <f t="shared" si="5"/>
        <v>6580926</v>
      </c>
      <c r="B153" s="83">
        <f t="shared" si="5"/>
        <v>39863</v>
      </c>
      <c r="C153" s="218"/>
      <c r="D153" s="218"/>
      <c r="E153" s="218"/>
      <c r="F153" s="218"/>
      <c r="G153" s="218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18"/>
      <c r="S153" s="218"/>
      <c r="T153" s="101"/>
      <c r="U153" s="101"/>
    </row>
    <row r="154" spans="1:21" ht="14.25">
      <c r="A154" s="82">
        <f aca="true" t="shared" si="6" ref="A154:B185">+A$88</f>
        <v>6580926</v>
      </c>
      <c r="B154" s="83">
        <f t="shared" si="6"/>
        <v>39863</v>
      </c>
      <c r="C154" s="218"/>
      <c r="D154" s="218"/>
      <c r="E154" s="218"/>
      <c r="F154" s="218"/>
      <c r="G154" s="218"/>
      <c r="H154" s="218"/>
      <c r="I154" s="218"/>
      <c r="J154" s="218"/>
      <c r="K154" s="218"/>
      <c r="L154" s="218"/>
      <c r="M154" s="218"/>
      <c r="N154" s="218"/>
      <c r="O154" s="218"/>
      <c r="P154" s="218"/>
      <c r="Q154" s="218"/>
      <c r="R154" s="218"/>
      <c r="S154" s="218"/>
      <c r="T154" s="101"/>
      <c r="U154" s="101"/>
    </row>
    <row r="155" spans="1:21" ht="14.25">
      <c r="A155" s="82">
        <f t="shared" si="6"/>
        <v>6580926</v>
      </c>
      <c r="B155" s="83">
        <f t="shared" si="6"/>
        <v>39863</v>
      </c>
      <c r="C155" s="218"/>
      <c r="D155" s="218"/>
      <c r="E155" s="218"/>
      <c r="F155" s="218"/>
      <c r="G155" s="218"/>
      <c r="H155" s="218"/>
      <c r="I155" s="218"/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101"/>
      <c r="U155" s="101"/>
    </row>
    <row r="156" spans="1:21" ht="14.25">
      <c r="A156" s="82">
        <f t="shared" si="6"/>
        <v>6580926</v>
      </c>
      <c r="B156" s="83">
        <f t="shared" si="6"/>
        <v>39863</v>
      </c>
      <c r="C156" s="218"/>
      <c r="D156" s="218"/>
      <c r="E156" s="218"/>
      <c r="F156" s="218"/>
      <c r="G156" s="218"/>
      <c r="H156" s="218"/>
      <c r="I156" s="218"/>
      <c r="J156" s="218"/>
      <c r="K156" s="218"/>
      <c r="L156" s="218"/>
      <c r="M156" s="218"/>
      <c r="N156" s="218"/>
      <c r="O156" s="218"/>
      <c r="P156" s="218"/>
      <c r="Q156" s="218"/>
      <c r="R156" s="218"/>
      <c r="S156" s="218"/>
      <c r="T156" s="101"/>
      <c r="U156" s="101"/>
    </row>
    <row r="157" spans="1:21" ht="14.25">
      <c r="A157" s="82">
        <f t="shared" si="6"/>
        <v>6580926</v>
      </c>
      <c r="B157" s="83">
        <f t="shared" si="6"/>
        <v>39863</v>
      </c>
      <c r="C157" s="218"/>
      <c r="D157" s="218"/>
      <c r="E157" s="218"/>
      <c r="F157" s="218"/>
      <c r="G157" s="218"/>
      <c r="H157" s="218"/>
      <c r="I157" s="218"/>
      <c r="J157" s="218"/>
      <c r="K157" s="218"/>
      <c r="L157" s="218"/>
      <c r="M157" s="218"/>
      <c r="N157" s="218"/>
      <c r="O157" s="218"/>
      <c r="P157" s="218"/>
      <c r="Q157" s="218"/>
      <c r="R157" s="218"/>
      <c r="S157" s="218"/>
      <c r="T157" s="101"/>
      <c r="U157" s="101"/>
    </row>
    <row r="158" spans="1:21" ht="14.25">
      <c r="A158" s="82">
        <f t="shared" si="6"/>
        <v>6580926</v>
      </c>
      <c r="B158" s="83">
        <f t="shared" si="6"/>
        <v>39863</v>
      </c>
      <c r="C158" s="218"/>
      <c r="D158" s="218"/>
      <c r="E158" s="218"/>
      <c r="F158" s="218"/>
      <c r="G158" s="218"/>
      <c r="H158" s="218"/>
      <c r="I158" s="218"/>
      <c r="J158" s="218"/>
      <c r="K158" s="218"/>
      <c r="L158" s="218"/>
      <c r="M158" s="218"/>
      <c r="N158" s="218"/>
      <c r="O158" s="218"/>
      <c r="P158" s="218"/>
      <c r="Q158" s="218"/>
      <c r="R158" s="218"/>
      <c r="S158" s="218"/>
      <c r="T158" s="101"/>
      <c r="U158" s="101"/>
    </row>
    <row r="159" spans="1:21" ht="14.25">
      <c r="A159" s="82">
        <f t="shared" si="6"/>
        <v>6580926</v>
      </c>
      <c r="B159" s="83">
        <f t="shared" si="6"/>
        <v>39863</v>
      </c>
      <c r="C159" s="218"/>
      <c r="D159" s="218"/>
      <c r="E159" s="218"/>
      <c r="F159" s="218"/>
      <c r="G159" s="218"/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101"/>
      <c r="U159" s="101"/>
    </row>
    <row r="160" spans="1:21" ht="14.25">
      <c r="A160" s="82">
        <f t="shared" si="6"/>
        <v>6580926</v>
      </c>
      <c r="B160" s="83">
        <f t="shared" si="6"/>
        <v>39863</v>
      </c>
      <c r="C160" s="218"/>
      <c r="D160" s="218"/>
      <c r="E160" s="218"/>
      <c r="F160" s="218"/>
      <c r="G160" s="218"/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101"/>
      <c r="U160" s="101"/>
    </row>
    <row r="161" spans="1:21" ht="14.25">
      <c r="A161" s="82">
        <f t="shared" si="6"/>
        <v>6580926</v>
      </c>
      <c r="B161" s="83">
        <f t="shared" si="6"/>
        <v>39863</v>
      </c>
      <c r="C161" s="218"/>
      <c r="D161" s="218"/>
      <c r="E161" s="218"/>
      <c r="F161" s="218"/>
      <c r="G161" s="218"/>
      <c r="H161" s="218"/>
      <c r="I161" s="218"/>
      <c r="J161" s="218"/>
      <c r="K161" s="218"/>
      <c r="L161" s="218"/>
      <c r="M161" s="218"/>
      <c r="N161" s="218"/>
      <c r="O161" s="218"/>
      <c r="P161" s="218"/>
      <c r="Q161" s="218"/>
      <c r="R161" s="218"/>
      <c r="S161" s="218"/>
      <c r="T161" s="101"/>
      <c r="U161" s="101"/>
    </row>
    <row r="162" spans="1:21" ht="14.25">
      <c r="A162" s="82">
        <f t="shared" si="6"/>
        <v>6580926</v>
      </c>
      <c r="B162" s="83">
        <f t="shared" si="6"/>
        <v>39863</v>
      </c>
      <c r="C162" s="218"/>
      <c r="D162" s="218"/>
      <c r="E162" s="218"/>
      <c r="F162" s="218"/>
      <c r="G162" s="218"/>
      <c r="H162" s="218"/>
      <c r="I162" s="218"/>
      <c r="J162" s="218"/>
      <c r="K162" s="218"/>
      <c r="L162" s="218"/>
      <c r="M162" s="218"/>
      <c r="N162" s="218"/>
      <c r="O162" s="218"/>
      <c r="P162" s="218"/>
      <c r="Q162" s="218"/>
      <c r="R162" s="218"/>
      <c r="S162" s="218"/>
      <c r="T162" s="101"/>
      <c r="U162" s="101"/>
    </row>
    <row r="163" spans="1:21" ht="14.25">
      <c r="A163" s="82">
        <f t="shared" si="6"/>
        <v>6580926</v>
      </c>
      <c r="B163" s="83">
        <f t="shared" si="6"/>
        <v>39863</v>
      </c>
      <c r="C163" s="218"/>
      <c r="D163" s="218"/>
      <c r="E163" s="218"/>
      <c r="F163" s="218"/>
      <c r="G163" s="218"/>
      <c r="H163" s="218"/>
      <c r="I163" s="218"/>
      <c r="J163" s="218"/>
      <c r="K163" s="218"/>
      <c r="L163" s="218"/>
      <c r="M163" s="218"/>
      <c r="N163" s="218"/>
      <c r="O163" s="218"/>
      <c r="P163" s="218"/>
      <c r="Q163" s="218"/>
      <c r="R163" s="218"/>
      <c r="S163" s="218"/>
      <c r="T163" s="101"/>
      <c r="U163" s="101"/>
    </row>
    <row r="164" spans="1:21" ht="14.25">
      <c r="A164" s="82">
        <f t="shared" si="6"/>
        <v>6580926</v>
      </c>
      <c r="B164" s="83">
        <f t="shared" si="6"/>
        <v>39863</v>
      </c>
      <c r="C164" s="218"/>
      <c r="D164" s="218"/>
      <c r="E164" s="218"/>
      <c r="F164" s="218"/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101"/>
      <c r="U164" s="101"/>
    </row>
    <row r="165" spans="1:21" ht="14.25">
      <c r="A165" s="82">
        <f t="shared" si="6"/>
        <v>6580926</v>
      </c>
      <c r="B165" s="83">
        <f t="shared" si="6"/>
        <v>39863</v>
      </c>
      <c r="C165" s="218"/>
      <c r="D165" s="218"/>
      <c r="E165" s="218"/>
      <c r="F165" s="218"/>
      <c r="G165" s="218"/>
      <c r="H165" s="218"/>
      <c r="I165" s="218"/>
      <c r="J165" s="218"/>
      <c r="K165" s="218"/>
      <c r="L165" s="218"/>
      <c r="M165" s="218"/>
      <c r="N165" s="218"/>
      <c r="O165" s="218"/>
      <c r="P165" s="218"/>
      <c r="Q165" s="218"/>
      <c r="R165" s="218"/>
      <c r="S165" s="218"/>
      <c r="T165" s="101"/>
      <c r="U165" s="101"/>
    </row>
    <row r="166" spans="1:21" ht="14.25">
      <c r="A166" s="82">
        <f t="shared" si="6"/>
        <v>6580926</v>
      </c>
      <c r="B166" s="83">
        <f t="shared" si="6"/>
        <v>39863</v>
      </c>
      <c r="C166" s="218"/>
      <c r="D166" s="218"/>
      <c r="E166" s="218"/>
      <c r="F166" s="218"/>
      <c r="G166" s="218"/>
      <c r="H166" s="218"/>
      <c r="I166" s="218"/>
      <c r="J166" s="218"/>
      <c r="K166" s="218"/>
      <c r="L166" s="218"/>
      <c r="M166" s="218"/>
      <c r="N166" s="218"/>
      <c r="O166" s="218"/>
      <c r="P166" s="218"/>
      <c r="Q166" s="218"/>
      <c r="R166" s="218"/>
      <c r="S166" s="218"/>
      <c r="T166" s="101"/>
      <c r="U166" s="101"/>
    </row>
    <row r="167" spans="1:21" ht="14.25">
      <c r="A167" s="82">
        <f t="shared" si="6"/>
        <v>6580926</v>
      </c>
      <c r="B167" s="83">
        <f t="shared" si="6"/>
        <v>39863</v>
      </c>
      <c r="C167" s="218"/>
      <c r="D167" s="218"/>
      <c r="E167" s="218"/>
      <c r="F167" s="218"/>
      <c r="G167" s="218"/>
      <c r="H167" s="218"/>
      <c r="I167" s="218"/>
      <c r="J167" s="218"/>
      <c r="K167" s="218"/>
      <c r="L167" s="218"/>
      <c r="M167" s="218"/>
      <c r="N167" s="218"/>
      <c r="O167" s="218"/>
      <c r="P167" s="218"/>
      <c r="Q167" s="218"/>
      <c r="R167" s="218"/>
      <c r="S167" s="218"/>
      <c r="T167" s="101"/>
      <c r="U167" s="101"/>
    </row>
    <row r="168" spans="1:21" ht="14.25">
      <c r="A168" s="82">
        <f t="shared" si="6"/>
        <v>6580926</v>
      </c>
      <c r="B168" s="83">
        <f t="shared" si="6"/>
        <v>39863</v>
      </c>
      <c r="C168" s="218"/>
      <c r="D168" s="218"/>
      <c r="E168" s="218"/>
      <c r="F168" s="218"/>
      <c r="G168" s="218"/>
      <c r="H168" s="218"/>
      <c r="I168" s="218"/>
      <c r="J168" s="218"/>
      <c r="K168" s="218"/>
      <c r="L168" s="218"/>
      <c r="M168" s="218"/>
      <c r="N168" s="218"/>
      <c r="O168" s="218"/>
      <c r="P168" s="218"/>
      <c r="Q168" s="218"/>
      <c r="R168" s="218"/>
      <c r="S168" s="218"/>
      <c r="T168" s="101"/>
      <c r="U168" s="101"/>
    </row>
    <row r="169" spans="1:21" ht="14.25">
      <c r="A169" s="82">
        <f t="shared" si="6"/>
        <v>6580926</v>
      </c>
      <c r="B169" s="83">
        <f t="shared" si="6"/>
        <v>39863</v>
      </c>
      <c r="C169" s="218"/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218"/>
      <c r="Q169" s="218"/>
      <c r="R169" s="218"/>
      <c r="S169" s="218"/>
      <c r="T169" s="101"/>
      <c r="U169" s="101"/>
    </row>
    <row r="170" spans="1:21" ht="14.25">
      <c r="A170" s="82">
        <f t="shared" si="6"/>
        <v>6580926</v>
      </c>
      <c r="B170" s="83">
        <f t="shared" si="6"/>
        <v>39863</v>
      </c>
      <c r="C170" s="218"/>
      <c r="D170" s="218"/>
      <c r="E170" s="218"/>
      <c r="F170" s="218"/>
      <c r="G170" s="218"/>
      <c r="H170" s="218"/>
      <c r="I170" s="218"/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101"/>
      <c r="U170" s="101"/>
    </row>
    <row r="171" spans="1:21" ht="14.25">
      <c r="A171" s="82">
        <f t="shared" si="6"/>
        <v>6580926</v>
      </c>
      <c r="B171" s="83">
        <f t="shared" si="6"/>
        <v>39863</v>
      </c>
      <c r="C171" s="218"/>
      <c r="D171" s="218"/>
      <c r="E171" s="218"/>
      <c r="F171" s="218"/>
      <c r="G171" s="218"/>
      <c r="H171" s="218"/>
      <c r="I171" s="218"/>
      <c r="J171" s="218"/>
      <c r="K171" s="218"/>
      <c r="L171" s="218"/>
      <c r="M171" s="218"/>
      <c r="N171" s="218"/>
      <c r="O171" s="218"/>
      <c r="P171" s="218"/>
      <c r="Q171" s="218"/>
      <c r="R171" s="218"/>
      <c r="S171" s="218"/>
      <c r="T171" s="101"/>
      <c r="U171" s="101"/>
    </row>
    <row r="172" spans="1:21" ht="14.25">
      <c r="A172" s="82">
        <f t="shared" si="6"/>
        <v>6580926</v>
      </c>
      <c r="B172" s="83">
        <f t="shared" si="6"/>
        <v>39863</v>
      </c>
      <c r="C172" s="218"/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  <c r="N172" s="218"/>
      <c r="O172" s="218"/>
      <c r="P172" s="218"/>
      <c r="Q172" s="218"/>
      <c r="R172" s="218"/>
      <c r="S172" s="218"/>
      <c r="T172" s="101"/>
      <c r="U172" s="101"/>
    </row>
    <row r="173" spans="1:21" ht="14.25">
      <c r="A173" s="82">
        <f t="shared" si="6"/>
        <v>6580926</v>
      </c>
      <c r="B173" s="83">
        <f t="shared" si="6"/>
        <v>39863</v>
      </c>
      <c r="C173" s="218"/>
      <c r="D173" s="218"/>
      <c r="E173" s="218"/>
      <c r="F173" s="218"/>
      <c r="G173" s="218"/>
      <c r="H173" s="218"/>
      <c r="I173" s="218"/>
      <c r="J173" s="218"/>
      <c r="K173" s="218"/>
      <c r="L173" s="218"/>
      <c r="M173" s="218"/>
      <c r="N173" s="218"/>
      <c r="O173" s="218"/>
      <c r="P173" s="218"/>
      <c r="Q173" s="218"/>
      <c r="R173" s="218"/>
      <c r="S173" s="218"/>
      <c r="T173" s="101"/>
      <c r="U173" s="101"/>
    </row>
    <row r="174" spans="1:21" ht="14.25">
      <c r="A174" s="82">
        <f t="shared" si="6"/>
        <v>6580926</v>
      </c>
      <c r="B174" s="83">
        <f t="shared" si="6"/>
        <v>39863</v>
      </c>
      <c r="C174" s="218"/>
      <c r="D174" s="218"/>
      <c r="E174" s="218"/>
      <c r="F174" s="218"/>
      <c r="G174" s="218"/>
      <c r="H174" s="218"/>
      <c r="I174" s="218"/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101"/>
      <c r="U174" s="101"/>
    </row>
    <row r="175" spans="1:21" ht="14.25">
      <c r="A175" s="82">
        <f t="shared" si="6"/>
        <v>6580926</v>
      </c>
      <c r="B175" s="83">
        <f t="shared" si="6"/>
        <v>39863</v>
      </c>
      <c r="C175" s="218"/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218"/>
      <c r="Q175" s="218"/>
      <c r="R175" s="218"/>
      <c r="S175" s="218"/>
      <c r="T175" s="101"/>
      <c r="U175" s="101"/>
    </row>
    <row r="176" spans="1:21" ht="14.25">
      <c r="A176" s="82">
        <f t="shared" si="6"/>
        <v>6580926</v>
      </c>
      <c r="B176" s="83">
        <f t="shared" si="6"/>
        <v>39863</v>
      </c>
      <c r="C176" s="218"/>
      <c r="D176" s="218"/>
      <c r="E176" s="218"/>
      <c r="F176" s="218"/>
      <c r="G176" s="218"/>
      <c r="H176" s="218"/>
      <c r="I176" s="218"/>
      <c r="J176" s="218"/>
      <c r="K176" s="218"/>
      <c r="L176" s="218"/>
      <c r="M176" s="218"/>
      <c r="N176" s="218"/>
      <c r="O176" s="218"/>
      <c r="P176" s="218"/>
      <c r="Q176" s="218"/>
      <c r="R176" s="218"/>
      <c r="S176" s="218"/>
      <c r="T176" s="101"/>
      <c r="U176" s="101"/>
    </row>
    <row r="177" spans="1:21" ht="14.25">
      <c r="A177" s="82">
        <f t="shared" si="6"/>
        <v>6580926</v>
      </c>
      <c r="B177" s="83">
        <f t="shared" si="6"/>
        <v>39863</v>
      </c>
      <c r="C177" s="218"/>
      <c r="D177" s="218"/>
      <c r="E177" s="218"/>
      <c r="F177" s="218"/>
      <c r="G177" s="218"/>
      <c r="H177" s="218"/>
      <c r="I177" s="218"/>
      <c r="J177" s="218"/>
      <c r="K177" s="218"/>
      <c r="L177" s="218"/>
      <c r="M177" s="218"/>
      <c r="N177" s="218"/>
      <c r="O177" s="218"/>
      <c r="P177" s="218"/>
      <c r="Q177" s="218"/>
      <c r="R177" s="218"/>
      <c r="S177" s="218"/>
      <c r="T177" s="101"/>
      <c r="U177" s="101"/>
    </row>
    <row r="178" spans="1:21" ht="14.25">
      <c r="A178" s="82">
        <f t="shared" si="6"/>
        <v>6580926</v>
      </c>
      <c r="B178" s="83">
        <f t="shared" si="6"/>
        <v>39863</v>
      </c>
      <c r="C178" s="218"/>
      <c r="D178" s="218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101"/>
      <c r="U178" s="101"/>
    </row>
    <row r="179" spans="1:21" ht="14.25">
      <c r="A179" s="82">
        <f t="shared" si="6"/>
        <v>6580926</v>
      </c>
      <c r="B179" s="83">
        <f t="shared" si="6"/>
        <v>39863</v>
      </c>
      <c r="C179" s="218"/>
      <c r="D179" s="218"/>
      <c r="E179" s="218"/>
      <c r="F179" s="218"/>
      <c r="G179" s="218"/>
      <c r="H179" s="218"/>
      <c r="I179" s="218"/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101"/>
      <c r="U179" s="101"/>
    </row>
    <row r="180" spans="1:21" ht="14.25">
      <c r="A180" s="82">
        <f t="shared" si="6"/>
        <v>6580926</v>
      </c>
      <c r="B180" s="83">
        <f t="shared" si="6"/>
        <v>39863</v>
      </c>
      <c r="C180" s="218"/>
      <c r="D180" s="218"/>
      <c r="E180" s="218"/>
      <c r="F180" s="218"/>
      <c r="G180" s="218"/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  <c r="R180" s="218"/>
      <c r="S180" s="218"/>
      <c r="T180" s="101"/>
      <c r="U180" s="101"/>
    </row>
    <row r="181" spans="1:21" ht="14.25">
      <c r="A181" s="82">
        <f t="shared" si="6"/>
        <v>6580926</v>
      </c>
      <c r="B181" s="83">
        <f t="shared" si="6"/>
        <v>39863</v>
      </c>
      <c r="C181" s="218"/>
      <c r="D181" s="218"/>
      <c r="E181" s="218"/>
      <c r="F181" s="218"/>
      <c r="G181" s="218"/>
      <c r="H181" s="218"/>
      <c r="I181" s="218"/>
      <c r="J181" s="218"/>
      <c r="K181" s="218"/>
      <c r="L181" s="218"/>
      <c r="M181" s="218"/>
      <c r="N181" s="218"/>
      <c r="O181" s="218"/>
      <c r="P181" s="218"/>
      <c r="Q181" s="218"/>
      <c r="R181" s="218"/>
      <c r="S181" s="218"/>
      <c r="T181" s="101"/>
      <c r="U181" s="101"/>
    </row>
    <row r="182" spans="1:21" ht="14.25">
      <c r="A182" s="82">
        <f t="shared" si="6"/>
        <v>6580926</v>
      </c>
      <c r="B182" s="83">
        <f t="shared" si="6"/>
        <v>39863</v>
      </c>
      <c r="C182" s="218"/>
      <c r="D182" s="218"/>
      <c r="E182" s="218"/>
      <c r="F182" s="218"/>
      <c r="G182" s="218"/>
      <c r="H182" s="218"/>
      <c r="I182" s="218"/>
      <c r="J182" s="218"/>
      <c r="K182" s="218"/>
      <c r="L182" s="218"/>
      <c r="M182" s="218"/>
      <c r="N182" s="218"/>
      <c r="O182" s="218"/>
      <c r="P182" s="218"/>
      <c r="Q182" s="218"/>
      <c r="R182" s="218"/>
      <c r="S182" s="218"/>
      <c r="T182" s="101"/>
      <c r="U182" s="101"/>
    </row>
    <row r="183" spans="1:21" ht="14.25">
      <c r="A183" s="82">
        <f t="shared" si="6"/>
        <v>6580926</v>
      </c>
      <c r="B183" s="83">
        <f t="shared" si="6"/>
        <v>39863</v>
      </c>
      <c r="C183" s="218"/>
      <c r="D183" s="218"/>
      <c r="E183" s="218"/>
      <c r="F183" s="218"/>
      <c r="G183" s="218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101"/>
      <c r="U183" s="101"/>
    </row>
    <row r="184" spans="1:21" ht="14.25">
      <c r="A184" s="82">
        <f t="shared" si="6"/>
        <v>6580926</v>
      </c>
      <c r="B184" s="83">
        <f t="shared" si="6"/>
        <v>39863</v>
      </c>
      <c r="C184" s="218"/>
      <c r="D184" s="218"/>
      <c r="E184" s="218"/>
      <c r="F184" s="218"/>
      <c r="G184" s="218"/>
      <c r="H184" s="218"/>
      <c r="I184" s="218"/>
      <c r="J184" s="218"/>
      <c r="K184" s="218"/>
      <c r="L184" s="218"/>
      <c r="M184" s="218"/>
      <c r="N184" s="218"/>
      <c r="O184" s="218"/>
      <c r="P184" s="218"/>
      <c r="Q184" s="218"/>
      <c r="R184" s="218"/>
      <c r="S184" s="218"/>
      <c r="T184" s="101"/>
      <c r="U184" s="101"/>
    </row>
    <row r="185" spans="1:21" ht="14.25">
      <c r="A185" s="82">
        <f t="shared" si="6"/>
        <v>6580926</v>
      </c>
      <c r="B185" s="83">
        <f t="shared" si="6"/>
        <v>39863</v>
      </c>
      <c r="C185" s="218"/>
      <c r="D185" s="218"/>
      <c r="E185" s="218"/>
      <c r="F185" s="218"/>
      <c r="G185" s="218"/>
      <c r="H185" s="218"/>
      <c r="I185" s="218"/>
      <c r="J185" s="218"/>
      <c r="K185" s="218"/>
      <c r="L185" s="218"/>
      <c r="M185" s="218"/>
      <c r="N185" s="218"/>
      <c r="O185" s="218"/>
      <c r="P185" s="218"/>
      <c r="Q185" s="218"/>
      <c r="R185" s="218"/>
      <c r="S185" s="218"/>
      <c r="T185" s="101"/>
      <c r="U185" s="101"/>
    </row>
    <row r="186" spans="1:21" ht="14.25">
      <c r="A186" s="82">
        <f aca="true" t="shared" si="7" ref="A186:B217">+A$88</f>
        <v>6580926</v>
      </c>
      <c r="B186" s="83">
        <f t="shared" si="7"/>
        <v>39863</v>
      </c>
      <c r="C186" s="218"/>
      <c r="D186" s="218"/>
      <c r="E186" s="218"/>
      <c r="F186" s="218"/>
      <c r="G186" s="218"/>
      <c r="H186" s="218"/>
      <c r="I186" s="218"/>
      <c r="J186" s="218"/>
      <c r="K186" s="218"/>
      <c r="L186" s="218"/>
      <c r="M186" s="218"/>
      <c r="N186" s="218"/>
      <c r="O186" s="218"/>
      <c r="P186" s="218"/>
      <c r="Q186" s="218"/>
      <c r="R186" s="218"/>
      <c r="S186" s="218"/>
      <c r="T186" s="101"/>
      <c r="U186" s="101"/>
    </row>
    <row r="187" spans="1:21" ht="14.25">
      <c r="A187" s="82">
        <f t="shared" si="7"/>
        <v>6580926</v>
      </c>
      <c r="B187" s="83">
        <f t="shared" si="7"/>
        <v>39863</v>
      </c>
      <c r="C187" s="218"/>
      <c r="D187" s="218"/>
      <c r="E187" s="218"/>
      <c r="F187" s="218"/>
      <c r="G187" s="218"/>
      <c r="H187" s="218"/>
      <c r="I187" s="218"/>
      <c r="J187" s="218"/>
      <c r="K187" s="218"/>
      <c r="L187" s="218"/>
      <c r="M187" s="218"/>
      <c r="N187" s="218"/>
      <c r="O187" s="218"/>
      <c r="P187" s="218"/>
      <c r="Q187" s="218"/>
      <c r="R187" s="218"/>
      <c r="S187" s="218"/>
      <c r="T187" s="101"/>
      <c r="U187" s="101"/>
    </row>
    <row r="188" spans="1:21" ht="14.25">
      <c r="A188" s="82">
        <f t="shared" si="7"/>
        <v>6580926</v>
      </c>
      <c r="B188" s="83">
        <f t="shared" si="7"/>
        <v>39863</v>
      </c>
      <c r="C188" s="218"/>
      <c r="D188" s="218"/>
      <c r="E188" s="218"/>
      <c r="F188" s="218"/>
      <c r="G188" s="218"/>
      <c r="H188" s="218"/>
      <c r="I188" s="218"/>
      <c r="J188" s="218"/>
      <c r="K188" s="218"/>
      <c r="L188" s="218"/>
      <c r="M188" s="218"/>
      <c r="N188" s="218"/>
      <c r="O188" s="218"/>
      <c r="P188" s="218"/>
      <c r="Q188" s="218"/>
      <c r="R188" s="218"/>
      <c r="S188" s="218"/>
      <c r="T188" s="101"/>
      <c r="U188" s="101"/>
    </row>
    <row r="189" spans="1:21" ht="14.25">
      <c r="A189" s="82">
        <f t="shared" si="7"/>
        <v>6580926</v>
      </c>
      <c r="B189" s="83">
        <f t="shared" si="7"/>
        <v>39863</v>
      </c>
      <c r="C189" s="218"/>
      <c r="D189" s="218"/>
      <c r="E189" s="218"/>
      <c r="F189" s="218"/>
      <c r="G189" s="218"/>
      <c r="H189" s="218"/>
      <c r="I189" s="218"/>
      <c r="J189" s="218"/>
      <c r="K189" s="218"/>
      <c r="L189" s="218"/>
      <c r="M189" s="218"/>
      <c r="N189" s="218"/>
      <c r="O189" s="218"/>
      <c r="P189" s="218"/>
      <c r="Q189" s="218"/>
      <c r="R189" s="218"/>
      <c r="S189" s="218"/>
      <c r="T189" s="101"/>
      <c r="U189" s="101"/>
    </row>
    <row r="190" spans="1:21" ht="14.25">
      <c r="A190" s="82">
        <f t="shared" si="7"/>
        <v>6580926</v>
      </c>
      <c r="B190" s="83">
        <f t="shared" si="7"/>
        <v>39863</v>
      </c>
      <c r="C190" s="218"/>
      <c r="D190" s="218"/>
      <c r="E190" s="218"/>
      <c r="F190" s="218"/>
      <c r="G190" s="218"/>
      <c r="H190" s="218"/>
      <c r="I190" s="218"/>
      <c r="J190" s="218"/>
      <c r="K190" s="218"/>
      <c r="L190" s="218"/>
      <c r="M190" s="218"/>
      <c r="N190" s="218"/>
      <c r="O190" s="218"/>
      <c r="P190" s="218"/>
      <c r="Q190" s="218"/>
      <c r="R190" s="218"/>
      <c r="S190" s="218"/>
      <c r="T190" s="101"/>
      <c r="U190" s="101"/>
    </row>
    <row r="191" spans="1:21" ht="14.25">
      <c r="A191" s="82">
        <f t="shared" si="7"/>
        <v>6580926</v>
      </c>
      <c r="B191" s="83">
        <f t="shared" si="7"/>
        <v>39863</v>
      </c>
      <c r="C191" s="218"/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218"/>
      <c r="Q191" s="218"/>
      <c r="R191" s="218"/>
      <c r="S191" s="218"/>
      <c r="T191" s="101"/>
      <c r="U191" s="101"/>
    </row>
    <row r="192" spans="1:21" ht="14.25">
      <c r="A192" s="82">
        <f t="shared" si="7"/>
        <v>6580926</v>
      </c>
      <c r="B192" s="83">
        <f t="shared" si="7"/>
        <v>39863</v>
      </c>
      <c r="C192" s="218"/>
      <c r="D192" s="218"/>
      <c r="E192" s="218"/>
      <c r="F192" s="218"/>
      <c r="G192" s="218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101"/>
      <c r="U192" s="101"/>
    </row>
    <row r="193" spans="1:21" ht="14.25">
      <c r="A193" s="82">
        <f t="shared" si="7"/>
        <v>6580926</v>
      </c>
      <c r="B193" s="83">
        <f t="shared" si="7"/>
        <v>39863</v>
      </c>
      <c r="C193" s="218"/>
      <c r="D193" s="218"/>
      <c r="E193" s="218"/>
      <c r="F193" s="218"/>
      <c r="G193" s="218"/>
      <c r="H193" s="218"/>
      <c r="I193" s="218"/>
      <c r="J193" s="218"/>
      <c r="K193" s="218"/>
      <c r="L193" s="218"/>
      <c r="M193" s="218"/>
      <c r="N193" s="218"/>
      <c r="O193" s="218"/>
      <c r="P193" s="218"/>
      <c r="Q193" s="218"/>
      <c r="R193" s="218"/>
      <c r="S193" s="218"/>
      <c r="T193" s="101"/>
      <c r="U193" s="101"/>
    </row>
    <row r="194" spans="1:21" ht="14.25">
      <c r="A194" s="82">
        <f t="shared" si="7"/>
        <v>6580926</v>
      </c>
      <c r="B194" s="83">
        <f t="shared" si="7"/>
        <v>39863</v>
      </c>
      <c r="C194" s="218"/>
      <c r="D194" s="218"/>
      <c r="E194" s="218"/>
      <c r="F194" s="218"/>
      <c r="G194" s="218"/>
      <c r="H194" s="218"/>
      <c r="I194" s="218"/>
      <c r="J194" s="218"/>
      <c r="K194" s="218"/>
      <c r="L194" s="218"/>
      <c r="M194" s="218"/>
      <c r="N194" s="218"/>
      <c r="O194" s="218"/>
      <c r="P194" s="218"/>
      <c r="Q194" s="218"/>
      <c r="R194" s="218"/>
      <c r="S194" s="218"/>
      <c r="T194" s="101"/>
      <c r="U194" s="101"/>
    </row>
    <row r="195" spans="1:21" ht="14.25">
      <c r="A195" s="82">
        <f t="shared" si="7"/>
        <v>6580926</v>
      </c>
      <c r="B195" s="83">
        <f t="shared" si="7"/>
        <v>39863</v>
      </c>
      <c r="C195" s="218"/>
      <c r="D195" s="218"/>
      <c r="E195" s="218"/>
      <c r="F195" s="218"/>
      <c r="G195" s="218"/>
      <c r="H195" s="218"/>
      <c r="I195" s="218"/>
      <c r="J195" s="218"/>
      <c r="K195" s="218"/>
      <c r="L195" s="218"/>
      <c r="M195" s="218"/>
      <c r="N195" s="218"/>
      <c r="O195" s="218"/>
      <c r="P195" s="218"/>
      <c r="Q195" s="218"/>
      <c r="R195" s="218"/>
      <c r="S195" s="218"/>
      <c r="T195" s="101"/>
      <c r="U195" s="101"/>
    </row>
    <row r="196" spans="1:21" ht="14.25">
      <c r="A196" s="82">
        <f t="shared" si="7"/>
        <v>6580926</v>
      </c>
      <c r="B196" s="83">
        <f t="shared" si="7"/>
        <v>39863</v>
      </c>
      <c r="C196" s="218"/>
      <c r="D196" s="218"/>
      <c r="E196" s="218"/>
      <c r="F196" s="218"/>
      <c r="G196" s="218"/>
      <c r="H196" s="218"/>
      <c r="I196" s="218"/>
      <c r="J196" s="218"/>
      <c r="K196" s="218"/>
      <c r="L196" s="218"/>
      <c r="M196" s="218"/>
      <c r="N196" s="218"/>
      <c r="O196" s="218"/>
      <c r="P196" s="218"/>
      <c r="Q196" s="218"/>
      <c r="R196" s="218"/>
      <c r="S196" s="218"/>
      <c r="T196" s="101"/>
      <c r="U196" s="101"/>
    </row>
    <row r="197" spans="1:21" ht="14.25">
      <c r="A197" s="82">
        <f t="shared" si="7"/>
        <v>6580926</v>
      </c>
      <c r="B197" s="83">
        <f t="shared" si="7"/>
        <v>39863</v>
      </c>
      <c r="C197" s="218"/>
      <c r="D197" s="218"/>
      <c r="E197" s="218"/>
      <c r="F197" s="218"/>
      <c r="G197" s="218"/>
      <c r="H197" s="218"/>
      <c r="I197" s="218"/>
      <c r="J197" s="218"/>
      <c r="K197" s="218"/>
      <c r="L197" s="218"/>
      <c r="M197" s="218"/>
      <c r="N197" s="218"/>
      <c r="O197" s="218"/>
      <c r="P197" s="218"/>
      <c r="Q197" s="218"/>
      <c r="R197" s="218"/>
      <c r="S197" s="218"/>
      <c r="T197" s="101"/>
      <c r="U197" s="101"/>
    </row>
    <row r="198" spans="1:21" ht="14.25">
      <c r="A198" s="82">
        <f t="shared" si="7"/>
        <v>6580926</v>
      </c>
      <c r="B198" s="83">
        <f t="shared" si="7"/>
        <v>39863</v>
      </c>
      <c r="C198" s="218"/>
      <c r="D198" s="218"/>
      <c r="E198" s="218"/>
      <c r="F198" s="218"/>
      <c r="G198" s="218"/>
      <c r="H198" s="218"/>
      <c r="I198" s="218"/>
      <c r="J198" s="218"/>
      <c r="K198" s="218"/>
      <c r="L198" s="218"/>
      <c r="M198" s="218"/>
      <c r="N198" s="218"/>
      <c r="O198" s="218"/>
      <c r="P198" s="218"/>
      <c r="Q198" s="218"/>
      <c r="R198" s="218"/>
      <c r="S198" s="218"/>
      <c r="T198" s="101"/>
      <c r="U198" s="101"/>
    </row>
    <row r="199" spans="1:21" ht="14.25">
      <c r="A199" s="82">
        <f t="shared" si="7"/>
        <v>6580926</v>
      </c>
      <c r="B199" s="83">
        <f t="shared" si="7"/>
        <v>39863</v>
      </c>
      <c r="C199" s="218"/>
      <c r="D199" s="218"/>
      <c r="E199" s="218"/>
      <c r="F199" s="218"/>
      <c r="G199" s="218"/>
      <c r="H199" s="218"/>
      <c r="I199" s="218"/>
      <c r="J199" s="218"/>
      <c r="K199" s="218"/>
      <c r="L199" s="218"/>
      <c r="M199" s="218"/>
      <c r="N199" s="218"/>
      <c r="O199" s="218"/>
      <c r="P199" s="218"/>
      <c r="Q199" s="218"/>
      <c r="R199" s="218"/>
      <c r="S199" s="218"/>
      <c r="T199" s="101"/>
      <c r="U199" s="101"/>
    </row>
    <row r="200" spans="1:21" ht="14.25">
      <c r="A200" s="82">
        <f t="shared" si="7"/>
        <v>6580926</v>
      </c>
      <c r="B200" s="83">
        <f t="shared" si="7"/>
        <v>39863</v>
      </c>
      <c r="C200" s="218"/>
      <c r="D200" s="218"/>
      <c r="E200" s="218"/>
      <c r="F200" s="218"/>
      <c r="G200" s="218"/>
      <c r="H200" s="218"/>
      <c r="I200" s="218"/>
      <c r="J200" s="218"/>
      <c r="K200" s="218"/>
      <c r="L200" s="218"/>
      <c r="M200" s="218"/>
      <c r="N200" s="218"/>
      <c r="O200" s="218"/>
      <c r="P200" s="218"/>
      <c r="Q200" s="218"/>
      <c r="R200" s="218"/>
      <c r="S200" s="218"/>
      <c r="T200" s="101"/>
      <c r="U200" s="101"/>
    </row>
    <row r="201" spans="1:21" ht="14.25">
      <c r="A201" s="82">
        <f t="shared" si="7"/>
        <v>6580926</v>
      </c>
      <c r="B201" s="83">
        <f t="shared" si="7"/>
        <v>39863</v>
      </c>
      <c r="C201" s="218"/>
      <c r="D201" s="218"/>
      <c r="E201" s="218"/>
      <c r="F201" s="218"/>
      <c r="G201" s="218"/>
      <c r="H201" s="218"/>
      <c r="I201" s="218"/>
      <c r="J201" s="218"/>
      <c r="K201" s="218"/>
      <c r="L201" s="218"/>
      <c r="M201" s="218"/>
      <c r="N201" s="218"/>
      <c r="O201" s="218"/>
      <c r="P201" s="218"/>
      <c r="Q201" s="218"/>
      <c r="R201" s="218"/>
      <c r="S201" s="218"/>
      <c r="T201" s="101"/>
      <c r="U201" s="101"/>
    </row>
    <row r="202" spans="1:21" ht="14.25">
      <c r="A202" s="82">
        <f t="shared" si="7"/>
        <v>6580926</v>
      </c>
      <c r="B202" s="83">
        <f t="shared" si="7"/>
        <v>39863</v>
      </c>
      <c r="C202" s="218"/>
      <c r="D202" s="218"/>
      <c r="E202" s="218"/>
      <c r="F202" s="218"/>
      <c r="G202" s="218"/>
      <c r="H202" s="218"/>
      <c r="I202" s="218"/>
      <c r="J202" s="218"/>
      <c r="K202" s="218"/>
      <c r="L202" s="218"/>
      <c r="M202" s="218"/>
      <c r="N202" s="218"/>
      <c r="O202" s="218"/>
      <c r="P202" s="218"/>
      <c r="Q202" s="218"/>
      <c r="R202" s="218"/>
      <c r="S202" s="218"/>
      <c r="T202" s="101"/>
      <c r="U202" s="101"/>
    </row>
    <row r="203" spans="1:21" ht="14.25">
      <c r="A203" s="82">
        <f t="shared" si="7"/>
        <v>6580926</v>
      </c>
      <c r="B203" s="83">
        <f t="shared" si="7"/>
        <v>39863</v>
      </c>
      <c r="C203" s="218"/>
      <c r="D203" s="218"/>
      <c r="E203" s="218"/>
      <c r="F203" s="218"/>
      <c r="G203" s="218"/>
      <c r="H203" s="218"/>
      <c r="I203" s="218"/>
      <c r="J203" s="218"/>
      <c r="K203" s="218"/>
      <c r="L203" s="218"/>
      <c r="M203" s="218"/>
      <c r="N203" s="218"/>
      <c r="O203" s="218"/>
      <c r="P203" s="218"/>
      <c r="Q203" s="218"/>
      <c r="R203" s="218"/>
      <c r="S203" s="218"/>
      <c r="T203" s="101"/>
      <c r="U203" s="101"/>
    </row>
    <row r="204" spans="1:21" ht="14.25">
      <c r="A204" s="82">
        <f t="shared" si="7"/>
        <v>6580926</v>
      </c>
      <c r="B204" s="83">
        <f t="shared" si="7"/>
        <v>39863</v>
      </c>
      <c r="C204" s="218"/>
      <c r="D204" s="218"/>
      <c r="E204" s="218"/>
      <c r="F204" s="218"/>
      <c r="G204" s="218"/>
      <c r="H204" s="218"/>
      <c r="I204" s="218"/>
      <c r="J204" s="218"/>
      <c r="K204" s="218"/>
      <c r="L204" s="218"/>
      <c r="M204" s="218"/>
      <c r="N204" s="218"/>
      <c r="O204" s="218"/>
      <c r="P204" s="218"/>
      <c r="Q204" s="218"/>
      <c r="R204" s="218"/>
      <c r="S204" s="218"/>
      <c r="T204" s="101"/>
      <c r="U204" s="101"/>
    </row>
    <row r="205" spans="1:21" ht="14.25">
      <c r="A205" s="82">
        <f t="shared" si="7"/>
        <v>6580926</v>
      </c>
      <c r="B205" s="83">
        <f t="shared" si="7"/>
        <v>39863</v>
      </c>
      <c r="C205" s="218"/>
      <c r="D205" s="218"/>
      <c r="E205" s="218"/>
      <c r="F205" s="218"/>
      <c r="G205" s="218"/>
      <c r="H205" s="218"/>
      <c r="I205" s="218"/>
      <c r="J205" s="218"/>
      <c r="K205" s="218"/>
      <c r="L205" s="218"/>
      <c r="M205" s="218"/>
      <c r="N205" s="218"/>
      <c r="O205" s="218"/>
      <c r="P205" s="218"/>
      <c r="Q205" s="218"/>
      <c r="R205" s="218"/>
      <c r="S205" s="218"/>
      <c r="T205" s="101"/>
      <c r="U205" s="101"/>
    </row>
    <row r="206" spans="1:21" ht="14.25">
      <c r="A206" s="82">
        <f t="shared" si="7"/>
        <v>6580926</v>
      </c>
      <c r="B206" s="83">
        <f t="shared" si="7"/>
        <v>39863</v>
      </c>
      <c r="C206" s="218"/>
      <c r="D206" s="218"/>
      <c r="E206" s="218"/>
      <c r="F206" s="218"/>
      <c r="G206" s="218"/>
      <c r="H206" s="218"/>
      <c r="I206" s="218"/>
      <c r="J206" s="218"/>
      <c r="K206" s="218"/>
      <c r="L206" s="218"/>
      <c r="M206" s="218"/>
      <c r="N206" s="218"/>
      <c r="O206" s="218"/>
      <c r="P206" s="218"/>
      <c r="Q206" s="218"/>
      <c r="R206" s="218"/>
      <c r="S206" s="218"/>
      <c r="T206" s="101"/>
      <c r="U206" s="101"/>
    </row>
    <row r="207" spans="1:21" ht="14.25">
      <c r="A207" s="82">
        <f t="shared" si="7"/>
        <v>6580926</v>
      </c>
      <c r="B207" s="83">
        <f t="shared" si="7"/>
        <v>39863</v>
      </c>
      <c r="C207" s="218"/>
      <c r="D207" s="218"/>
      <c r="E207" s="218"/>
      <c r="F207" s="218"/>
      <c r="G207" s="218"/>
      <c r="H207" s="218"/>
      <c r="I207" s="218"/>
      <c r="J207" s="218"/>
      <c r="K207" s="218"/>
      <c r="L207" s="218"/>
      <c r="M207" s="218"/>
      <c r="N207" s="218"/>
      <c r="O207" s="218"/>
      <c r="P207" s="218"/>
      <c r="Q207" s="218"/>
      <c r="R207" s="218"/>
      <c r="S207" s="218"/>
      <c r="T207" s="101"/>
      <c r="U207" s="101"/>
    </row>
    <row r="208" spans="1:21" ht="14.25">
      <c r="A208" s="82">
        <f t="shared" si="7"/>
        <v>6580926</v>
      </c>
      <c r="B208" s="83">
        <f t="shared" si="7"/>
        <v>39863</v>
      </c>
      <c r="C208" s="218"/>
      <c r="D208" s="218"/>
      <c r="E208" s="218"/>
      <c r="F208" s="218"/>
      <c r="G208" s="218"/>
      <c r="H208" s="218"/>
      <c r="I208" s="218"/>
      <c r="J208" s="218"/>
      <c r="K208" s="218"/>
      <c r="L208" s="218"/>
      <c r="M208" s="218"/>
      <c r="N208" s="218"/>
      <c r="O208" s="218"/>
      <c r="P208" s="218"/>
      <c r="Q208" s="218"/>
      <c r="R208" s="218"/>
      <c r="S208" s="218"/>
      <c r="T208" s="101"/>
      <c r="U208" s="101"/>
    </row>
    <row r="209" spans="1:21" ht="14.25">
      <c r="A209" s="82">
        <f t="shared" si="7"/>
        <v>6580926</v>
      </c>
      <c r="B209" s="83">
        <f t="shared" si="7"/>
        <v>39863</v>
      </c>
      <c r="C209" s="218"/>
      <c r="D209" s="218"/>
      <c r="E209" s="218"/>
      <c r="F209" s="218"/>
      <c r="G209" s="218"/>
      <c r="H209" s="218"/>
      <c r="I209" s="218"/>
      <c r="J209" s="218"/>
      <c r="K209" s="218"/>
      <c r="L209" s="218"/>
      <c r="M209" s="218"/>
      <c r="N209" s="218"/>
      <c r="O209" s="218"/>
      <c r="P209" s="218"/>
      <c r="Q209" s="218"/>
      <c r="R209" s="218"/>
      <c r="S209" s="218"/>
      <c r="T209" s="101"/>
      <c r="U209" s="101"/>
    </row>
    <row r="210" spans="1:21" ht="14.25">
      <c r="A210" s="82">
        <f t="shared" si="7"/>
        <v>6580926</v>
      </c>
      <c r="B210" s="83">
        <f t="shared" si="7"/>
        <v>39863</v>
      </c>
      <c r="C210" s="218"/>
      <c r="D210" s="218"/>
      <c r="E210" s="218"/>
      <c r="F210" s="218"/>
      <c r="G210" s="218"/>
      <c r="H210" s="218"/>
      <c r="I210" s="218"/>
      <c r="J210" s="218"/>
      <c r="K210" s="218"/>
      <c r="L210" s="218"/>
      <c r="M210" s="218"/>
      <c r="N210" s="218"/>
      <c r="O210" s="218"/>
      <c r="P210" s="218"/>
      <c r="Q210" s="218"/>
      <c r="R210" s="218"/>
      <c r="S210" s="218"/>
      <c r="T210" s="101"/>
      <c r="U210" s="101"/>
    </row>
    <row r="211" spans="1:21" ht="14.25">
      <c r="A211" s="82">
        <f t="shared" si="7"/>
        <v>6580926</v>
      </c>
      <c r="B211" s="83">
        <f t="shared" si="7"/>
        <v>39863</v>
      </c>
      <c r="C211" s="218"/>
      <c r="D211" s="218"/>
      <c r="E211" s="218"/>
      <c r="F211" s="218"/>
      <c r="G211" s="218"/>
      <c r="H211" s="218"/>
      <c r="I211" s="218"/>
      <c r="J211" s="218"/>
      <c r="K211" s="218"/>
      <c r="L211" s="218"/>
      <c r="M211" s="218"/>
      <c r="N211" s="218"/>
      <c r="O211" s="218"/>
      <c r="P211" s="218"/>
      <c r="Q211" s="218"/>
      <c r="R211" s="218"/>
      <c r="S211" s="218"/>
      <c r="T211" s="101"/>
      <c r="U211" s="101"/>
    </row>
    <row r="212" spans="1:21" ht="14.25">
      <c r="A212" s="82">
        <f t="shared" si="7"/>
        <v>6580926</v>
      </c>
      <c r="B212" s="83">
        <f t="shared" si="7"/>
        <v>39863</v>
      </c>
      <c r="C212" s="218"/>
      <c r="D212" s="218"/>
      <c r="E212" s="218"/>
      <c r="F212" s="218"/>
      <c r="G212" s="218"/>
      <c r="H212" s="218"/>
      <c r="I212" s="218"/>
      <c r="J212" s="218"/>
      <c r="K212" s="218"/>
      <c r="L212" s="218"/>
      <c r="M212" s="218"/>
      <c r="N212" s="218"/>
      <c r="O212" s="218"/>
      <c r="P212" s="218"/>
      <c r="Q212" s="218"/>
      <c r="R212" s="218"/>
      <c r="S212" s="218"/>
      <c r="T212" s="101"/>
      <c r="U212" s="101"/>
    </row>
    <row r="213" spans="1:21" ht="14.25">
      <c r="A213" s="82">
        <f t="shared" si="7"/>
        <v>6580926</v>
      </c>
      <c r="B213" s="83">
        <f t="shared" si="7"/>
        <v>39863</v>
      </c>
      <c r="C213" s="218"/>
      <c r="D213" s="218"/>
      <c r="E213" s="218"/>
      <c r="F213" s="218"/>
      <c r="G213" s="218"/>
      <c r="H213" s="218"/>
      <c r="I213" s="218"/>
      <c r="J213" s="218"/>
      <c r="K213" s="218"/>
      <c r="L213" s="218"/>
      <c r="M213" s="218"/>
      <c r="N213" s="218"/>
      <c r="O213" s="218"/>
      <c r="P213" s="218"/>
      <c r="Q213" s="218"/>
      <c r="R213" s="218"/>
      <c r="S213" s="218"/>
      <c r="T213" s="101"/>
      <c r="U213" s="101"/>
    </row>
    <row r="214" spans="1:21" ht="14.25">
      <c r="A214" s="82">
        <f t="shared" si="7"/>
        <v>6580926</v>
      </c>
      <c r="B214" s="83">
        <f t="shared" si="7"/>
        <v>39863</v>
      </c>
      <c r="C214" s="218"/>
      <c r="D214" s="218"/>
      <c r="E214" s="218"/>
      <c r="F214" s="218"/>
      <c r="G214" s="218"/>
      <c r="H214" s="218"/>
      <c r="I214" s="218"/>
      <c r="J214" s="218"/>
      <c r="K214" s="218"/>
      <c r="L214" s="218"/>
      <c r="M214" s="218"/>
      <c r="N214" s="218"/>
      <c r="O214" s="218"/>
      <c r="P214" s="218"/>
      <c r="Q214" s="218"/>
      <c r="R214" s="218"/>
      <c r="S214" s="218"/>
      <c r="T214" s="101"/>
      <c r="U214" s="101"/>
    </row>
    <row r="215" spans="1:21" ht="14.25">
      <c r="A215" s="82">
        <f t="shared" si="7"/>
        <v>6580926</v>
      </c>
      <c r="B215" s="83">
        <f t="shared" si="7"/>
        <v>39863</v>
      </c>
      <c r="C215" s="218"/>
      <c r="D215" s="218"/>
      <c r="E215" s="218"/>
      <c r="F215" s="218"/>
      <c r="G215" s="218"/>
      <c r="H215" s="218"/>
      <c r="I215" s="218"/>
      <c r="J215" s="218"/>
      <c r="K215" s="218"/>
      <c r="L215" s="218"/>
      <c r="M215" s="218"/>
      <c r="N215" s="218"/>
      <c r="O215" s="218"/>
      <c r="P215" s="218"/>
      <c r="Q215" s="218"/>
      <c r="R215" s="218"/>
      <c r="S215" s="218"/>
      <c r="T215" s="101"/>
      <c r="U215" s="101"/>
    </row>
    <row r="216" spans="1:21" ht="14.25">
      <c r="A216" s="82">
        <f t="shared" si="7"/>
        <v>6580926</v>
      </c>
      <c r="B216" s="83">
        <f t="shared" si="7"/>
        <v>39863</v>
      </c>
      <c r="C216" s="218"/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218"/>
      <c r="Q216" s="218"/>
      <c r="R216" s="218"/>
      <c r="S216" s="218"/>
      <c r="T216" s="101"/>
      <c r="U216" s="101"/>
    </row>
    <row r="217" spans="1:21" ht="14.25">
      <c r="A217" s="82">
        <f t="shared" si="7"/>
        <v>6580926</v>
      </c>
      <c r="B217" s="83">
        <f t="shared" si="7"/>
        <v>39863</v>
      </c>
      <c r="C217" s="218"/>
      <c r="D217" s="218"/>
      <c r="E217" s="218"/>
      <c r="F217" s="218"/>
      <c r="G217" s="218"/>
      <c r="H217" s="218"/>
      <c r="I217" s="218"/>
      <c r="J217" s="218"/>
      <c r="K217" s="218"/>
      <c r="L217" s="218"/>
      <c r="M217" s="218"/>
      <c r="N217" s="218"/>
      <c r="O217" s="218"/>
      <c r="P217" s="218"/>
      <c r="Q217" s="218"/>
      <c r="R217" s="218"/>
      <c r="S217" s="218"/>
      <c r="T217" s="101"/>
      <c r="U217" s="101"/>
    </row>
    <row r="218" spans="1:21" ht="14.25">
      <c r="A218" s="82">
        <f aca="true" t="shared" si="8" ref="A218:B243">+A$88</f>
        <v>6580926</v>
      </c>
      <c r="B218" s="83">
        <f t="shared" si="8"/>
        <v>39863</v>
      </c>
      <c r="C218" s="218"/>
      <c r="D218" s="218"/>
      <c r="E218" s="218"/>
      <c r="F218" s="218"/>
      <c r="G218" s="218"/>
      <c r="H218" s="218"/>
      <c r="I218" s="218"/>
      <c r="J218" s="218"/>
      <c r="K218" s="218"/>
      <c r="L218" s="218"/>
      <c r="M218" s="218"/>
      <c r="N218" s="218"/>
      <c r="O218" s="218"/>
      <c r="P218" s="218"/>
      <c r="Q218" s="218"/>
      <c r="R218" s="218"/>
      <c r="S218" s="218"/>
      <c r="T218" s="101"/>
      <c r="U218" s="101"/>
    </row>
    <row r="219" spans="1:21" ht="14.25">
      <c r="A219" s="82">
        <f t="shared" si="8"/>
        <v>6580926</v>
      </c>
      <c r="B219" s="83">
        <f t="shared" si="8"/>
        <v>39863</v>
      </c>
      <c r="C219" s="218"/>
      <c r="D219" s="218"/>
      <c r="E219" s="218"/>
      <c r="F219" s="218"/>
      <c r="G219" s="218"/>
      <c r="H219" s="218"/>
      <c r="I219" s="218"/>
      <c r="J219" s="218"/>
      <c r="K219" s="218"/>
      <c r="L219" s="218"/>
      <c r="M219" s="218"/>
      <c r="N219" s="218"/>
      <c r="O219" s="218"/>
      <c r="P219" s="218"/>
      <c r="Q219" s="218"/>
      <c r="R219" s="218"/>
      <c r="S219" s="218"/>
      <c r="T219" s="101"/>
      <c r="U219" s="101"/>
    </row>
    <row r="220" spans="1:21" ht="14.25">
      <c r="A220" s="82">
        <f t="shared" si="8"/>
        <v>6580926</v>
      </c>
      <c r="B220" s="83">
        <f t="shared" si="8"/>
        <v>39863</v>
      </c>
      <c r="C220" s="218"/>
      <c r="D220" s="218"/>
      <c r="E220" s="218"/>
      <c r="F220" s="218"/>
      <c r="G220" s="218"/>
      <c r="H220" s="218"/>
      <c r="I220" s="218"/>
      <c r="J220" s="218"/>
      <c r="K220" s="218"/>
      <c r="L220" s="218"/>
      <c r="M220" s="218"/>
      <c r="N220" s="218"/>
      <c r="O220" s="218"/>
      <c r="P220" s="218"/>
      <c r="Q220" s="218"/>
      <c r="R220" s="218"/>
      <c r="S220" s="218"/>
      <c r="T220" s="101"/>
      <c r="U220" s="101"/>
    </row>
    <row r="221" spans="1:21" ht="14.25">
      <c r="A221" s="82">
        <f t="shared" si="8"/>
        <v>6580926</v>
      </c>
      <c r="B221" s="83">
        <f t="shared" si="8"/>
        <v>39863</v>
      </c>
      <c r="C221" s="218"/>
      <c r="D221" s="218"/>
      <c r="E221" s="218"/>
      <c r="F221" s="218"/>
      <c r="G221" s="218"/>
      <c r="H221" s="218"/>
      <c r="I221" s="218"/>
      <c r="J221" s="218"/>
      <c r="K221" s="218"/>
      <c r="L221" s="218"/>
      <c r="M221" s="218"/>
      <c r="N221" s="218"/>
      <c r="O221" s="218"/>
      <c r="P221" s="218"/>
      <c r="Q221" s="218"/>
      <c r="R221" s="218"/>
      <c r="S221" s="218"/>
      <c r="T221" s="101"/>
      <c r="U221" s="101"/>
    </row>
    <row r="222" spans="1:21" ht="14.25">
      <c r="A222" s="82">
        <f t="shared" si="8"/>
        <v>6580926</v>
      </c>
      <c r="B222" s="83">
        <f t="shared" si="8"/>
        <v>39863</v>
      </c>
      <c r="C222" s="218"/>
      <c r="D222" s="218"/>
      <c r="E222" s="218"/>
      <c r="F222" s="218"/>
      <c r="G222" s="218"/>
      <c r="H222" s="218"/>
      <c r="I222" s="218"/>
      <c r="J222" s="218"/>
      <c r="K222" s="218"/>
      <c r="L222" s="218"/>
      <c r="M222" s="218"/>
      <c r="N222" s="218"/>
      <c r="O222" s="218"/>
      <c r="P222" s="218"/>
      <c r="Q222" s="218"/>
      <c r="R222" s="218"/>
      <c r="S222" s="218"/>
      <c r="T222" s="101"/>
      <c r="U222" s="101"/>
    </row>
    <row r="223" spans="1:21" ht="14.25">
      <c r="A223" s="82">
        <f t="shared" si="8"/>
        <v>6580926</v>
      </c>
      <c r="B223" s="83">
        <f t="shared" si="8"/>
        <v>39863</v>
      </c>
      <c r="C223" s="218"/>
      <c r="D223" s="218"/>
      <c r="E223" s="218"/>
      <c r="F223" s="218"/>
      <c r="G223" s="218"/>
      <c r="H223" s="218"/>
      <c r="I223" s="218"/>
      <c r="J223" s="218"/>
      <c r="K223" s="218"/>
      <c r="L223" s="218"/>
      <c r="M223" s="218"/>
      <c r="N223" s="218"/>
      <c r="O223" s="218"/>
      <c r="P223" s="218"/>
      <c r="Q223" s="218"/>
      <c r="R223" s="218"/>
      <c r="S223" s="218"/>
      <c r="T223" s="101"/>
      <c r="U223" s="101"/>
    </row>
    <row r="224" spans="1:21" ht="14.25">
      <c r="A224" s="82">
        <f t="shared" si="8"/>
        <v>6580926</v>
      </c>
      <c r="B224" s="83">
        <f t="shared" si="8"/>
        <v>39863</v>
      </c>
      <c r="C224" s="218"/>
      <c r="D224" s="218"/>
      <c r="E224" s="218"/>
      <c r="F224" s="218"/>
      <c r="G224" s="218"/>
      <c r="H224" s="218"/>
      <c r="I224" s="218"/>
      <c r="J224" s="218"/>
      <c r="K224" s="218"/>
      <c r="L224" s="218"/>
      <c r="M224" s="218"/>
      <c r="N224" s="218"/>
      <c r="O224" s="218"/>
      <c r="P224" s="218"/>
      <c r="Q224" s="218"/>
      <c r="R224" s="218"/>
      <c r="S224" s="218"/>
      <c r="T224" s="101"/>
      <c r="U224" s="101"/>
    </row>
    <row r="225" spans="1:21" ht="14.25">
      <c r="A225" s="82">
        <f t="shared" si="8"/>
        <v>6580926</v>
      </c>
      <c r="B225" s="83">
        <f t="shared" si="8"/>
        <v>39863</v>
      </c>
      <c r="C225" s="218"/>
      <c r="D225" s="218"/>
      <c r="E225" s="218"/>
      <c r="F225" s="218"/>
      <c r="G225" s="218"/>
      <c r="H225" s="218"/>
      <c r="I225" s="218"/>
      <c r="J225" s="218"/>
      <c r="K225" s="218"/>
      <c r="L225" s="218"/>
      <c r="M225" s="218"/>
      <c r="N225" s="218"/>
      <c r="O225" s="218"/>
      <c r="P225" s="218"/>
      <c r="Q225" s="218"/>
      <c r="R225" s="218"/>
      <c r="S225" s="218"/>
      <c r="T225" s="101"/>
      <c r="U225" s="101"/>
    </row>
    <row r="226" spans="1:21" ht="14.25">
      <c r="A226" s="82">
        <f t="shared" si="8"/>
        <v>6580926</v>
      </c>
      <c r="B226" s="83">
        <f t="shared" si="8"/>
        <v>39863</v>
      </c>
      <c r="C226" s="218"/>
      <c r="D226" s="218"/>
      <c r="E226" s="218"/>
      <c r="F226" s="218"/>
      <c r="G226" s="218"/>
      <c r="H226" s="218"/>
      <c r="I226" s="218"/>
      <c r="J226" s="218"/>
      <c r="K226" s="218"/>
      <c r="L226" s="218"/>
      <c r="M226" s="218"/>
      <c r="N226" s="218"/>
      <c r="O226" s="218"/>
      <c r="P226" s="218"/>
      <c r="Q226" s="218"/>
      <c r="R226" s="218"/>
      <c r="S226" s="218"/>
      <c r="T226" s="101"/>
      <c r="U226" s="101"/>
    </row>
    <row r="227" spans="1:21" ht="14.25">
      <c r="A227" s="82">
        <f t="shared" si="8"/>
        <v>6580926</v>
      </c>
      <c r="B227" s="83">
        <f t="shared" si="8"/>
        <v>39863</v>
      </c>
      <c r="C227" s="218"/>
      <c r="D227" s="218"/>
      <c r="E227" s="218"/>
      <c r="F227" s="218"/>
      <c r="G227" s="218"/>
      <c r="H227" s="218"/>
      <c r="I227" s="218"/>
      <c r="J227" s="218"/>
      <c r="K227" s="218"/>
      <c r="L227" s="218"/>
      <c r="M227" s="218"/>
      <c r="N227" s="218"/>
      <c r="O227" s="218"/>
      <c r="P227" s="218"/>
      <c r="Q227" s="218"/>
      <c r="R227" s="218"/>
      <c r="S227" s="218"/>
      <c r="T227" s="101"/>
      <c r="U227" s="101"/>
    </row>
    <row r="228" spans="1:21" ht="14.25">
      <c r="A228" s="82">
        <f t="shared" si="8"/>
        <v>6580926</v>
      </c>
      <c r="B228" s="83">
        <f t="shared" si="8"/>
        <v>39863</v>
      </c>
      <c r="C228" s="218"/>
      <c r="D228" s="218"/>
      <c r="E228" s="218"/>
      <c r="F228" s="218"/>
      <c r="G228" s="218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101"/>
      <c r="U228" s="101"/>
    </row>
    <row r="229" spans="1:21" ht="14.25">
      <c r="A229" s="82">
        <f t="shared" si="8"/>
        <v>6580926</v>
      </c>
      <c r="B229" s="83">
        <f t="shared" si="8"/>
        <v>39863</v>
      </c>
      <c r="C229" s="218"/>
      <c r="D229" s="218"/>
      <c r="E229" s="218"/>
      <c r="F229" s="218"/>
      <c r="G229" s="218"/>
      <c r="H229" s="218"/>
      <c r="I229" s="218"/>
      <c r="J229" s="218"/>
      <c r="K229" s="218"/>
      <c r="L229" s="218"/>
      <c r="M229" s="218"/>
      <c r="N229" s="218"/>
      <c r="O229" s="218"/>
      <c r="P229" s="218"/>
      <c r="Q229" s="218"/>
      <c r="R229" s="218"/>
      <c r="S229" s="218"/>
      <c r="T229" s="101"/>
      <c r="U229" s="101"/>
    </row>
    <row r="230" spans="1:21" ht="14.25">
      <c r="A230" s="82">
        <f t="shared" si="8"/>
        <v>6580926</v>
      </c>
      <c r="B230" s="83">
        <f t="shared" si="8"/>
        <v>39863</v>
      </c>
      <c r="C230" s="218"/>
      <c r="D230" s="218"/>
      <c r="E230" s="218"/>
      <c r="F230" s="218"/>
      <c r="G230" s="218"/>
      <c r="H230" s="218"/>
      <c r="I230" s="218"/>
      <c r="J230" s="218"/>
      <c r="K230" s="218"/>
      <c r="L230" s="218"/>
      <c r="M230" s="218"/>
      <c r="N230" s="218"/>
      <c r="O230" s="218"/>
      <c r="P230" s="218"/>
      <c r="Q230" s="218"/>
      <c r="R230" s="218"/>
      <c r="S230" s="218"/>
      <c r="T230" s="101"/>
      <c r="U230" s="101"/>
    </row>
    <row r="231" spans="1:21" ht="14.25">
      <c r="A231" s="82">
        <f t="shared" si="8"/>
        <v>6580926</v>
      </c>
      <c r="B231" s="83">
        <f t="shared" si="8"/>
        <v>39863</v>
      </c>
      <c r="C231" s="218"/>
      <c r="D231" s="218"/>
      <c r="E231" s="218"/>
      <c r="F231" s="218"/>
      <c r="G231" s="218"/>
      <c r="H231" s="218"/>
      <c r="I231" s="218"/>
      <c r="J231" s="218"/>
      <c r="K231" s="218"/>
      <c r="L231" s="218"/>
      <c r="M231" s="218"/>
      <c r="N231" s="218"/>
      <c r="O231" s="218"/>
      <c r="P231" s="218"/>
      <c r="Q231" s="218"/>
      <c r="R231" s="218"/>
      <c r="S231" s="218"/>
      <c r="T231" s="101"/>
      <c r="U231" s="101"/>
    </row>
    <row r="232" spans="1:21" ht="14.25">
      <c r="A232" s="82">
        <f t="shared" si="8"/>
        <v>6580926</v>
      </c>
      <c r="B232" s="83">
        <f t="shared" si="8"/>
        <v>39863</v>
      </c>
      <c r="C232" s="218"/>
      <c r="D232" s="218"/>
      <c r="E232" s="218"/>
      <c r="F232" s="218"/>
      <c r="G232" s="218"/>
      <c r="H232" s="218"/>
      <c r="I232" s="218"/>
      <c r="J232" s="218"/>
      <c r="K232" s="218"/>
      <c r="L232" s="218"/>
      <c r="M232" s="218"/>
      <c r="N232" s="218"/>
      <c r="O232" s="218"/>
      <c r="P232" s="218"/>
      <c r="Q232" s="218"/>
      <c r="R232" s="218"/>
      <c r="S232" s="218"/>
      <c r="T232" s="101"/>
      <c r="U232" s="101"/>
    </row>
    <row r="233" spans="1:21" ht="14.25">
      <c r="A233" s="82">
        <f t="shared" si="8"/>
        <v>6580926</v>
      </c>
      <c r="B233" s="83">
        <f t="shared" si="8"/>
        <v>39863</v>
      </c>
      <c r="C233" s="218"/>
      <c r="D233" s="218"/>
      <c r="E233" s="218"/>
      <c r="F233" s="218"/>
      <c r="G233" s="218"/>
      <c r="H233" s="218"/>
      <c r="I233" s="218"/>
      <c r="J233" s="218"/>
      <c r="K233" s="218"/>
      <c r="L233" s="218"/>
      <c r="M233" s="218"/>
      <c r="N233" s="218"/>
      <c r="O233" s="218"/>
      <c r="P233" s="218"/>
      <c r="Q233" s="218"/>
      <c r="R233" s="218"/>
      <c r="S233" s="218"/>
      <c r="T233" s="101"/>
      <c r="U233" s="101"/>
    </row>
    <row r="234" spans="1:21" ht="14.25">
      <c r="A234" s="82">
        <f t="shared" si="8"/>
        <v>6580926</v>
      </c>
      <c r="B234" s="83">
        <f t="shared" si="8"/>
        <v>39863</v>
      </c>
      <c r="C234" s="218"/>
      <c r="D234" s="218"/>
      <c r="E234" s="218"/>
      <c r="F234" s="218"/>
      <c r="G234" s="218"/>
      <c r="H234" s="218"/>
      <c r="I234" s="218"/>
      <c r="J234" s="218"/>
      <c r="K234" s="218"/>
      <c r="L234" s="218"/>
      <c r="M234" s="218"/>
      <c r="N234" s="218"/>
      <c r="O234" s="218"/>
      <c r="P234" s="218"/>
      <c r="Q234" s="218"/>
      <c r="R234" s="218"/>
      <c r="S234" s="218"/>
      <c r="T234" s="101"/>
      <c r="U234" s="101"/>
    </row>
    <row r="235" spans="1:21" ht="14.25">
      <c r="A235" s="82">
        <f t="shared" si="8"/>
        <v>6580926</v>
      </c>
      <c r="B235" s="83">
        <f t="shared" si="8"/>
        <v>39863</v>
      </c>
      <c r="C235" s="218"/>
      <c r="D235" s="218"/>
      <c r="E235" s="218"/>
      <c r="F235" s="218"/>
      <c r="G235" s="218"/>
      <c r="H235" s="218"/>
      <c r="I235" s="218"/>
      <c r="J235" s="218"/>
      <c r="K235" s="218"/>
      <c r="L235" s="218"/>
      <c r="M235" s="218"/>
      <c r="N235" s="218"/>
      <c r="O235" s="218"/>
      <c r="P235" s="218"/>
      <c r="Q235" s="218"/>
      <c r="R235" s="218"/>
      <c r="S235" s="218"/>
      <c r="T235" s="101"/>
      <c r="U235" s="101"/>
    </row>
    <row r="236" spans="1:21" ht="14.25">
      <c r="A236" s="82">
        <f t="shared" si="8"/>
        <v>6580926</v>
      </c>
      <c r="B236" s="83">
        <f t="shared" si="8"/>
        <v>39863</v>
      </c>
      <c r="C236" s="218"/>
      <c r="D236" s="218"/>
      <c r="E236" s="218"/>
      <c r="F236" s="218"/>
      <c r="G236" s="218"/>
      <c r="H236" s="218"/>
      <c r="I236" s="218"/>
      <c r="J236" s="218"/>
      <c r="K236" s="218"/>
      <c r="L236" s="218"/>
      <c r="M236" s="218"/>
      <c r="N236" s="218"/>
      <c r="O236" s="218"/>
      <c r="P236" s="218"/>
      <c r="Q236" s="218"/>
      <c r="R236" s="218"/>
      <c r="S236" s="218"/>
      <c r="T236" s="101"/>
      <c r="U236" s="101"/>
    </row>
    <row r="237" spans="1:21" ht="14.25">
      <c r="A237" s="82">
        <f t="shared" si="8"/>
        <v>6580926</v>
      </c>
      <c r="B237" s="83">
        <f t="shared" si="8"/>
        <v>39863</v>
      </c>
      <c r="C237" s="218"/>
      <c r="D237" s="218"/>
      <c r="E237" s="218"/>
      <c r="F237" s="218"/>
      <c r="G237" s="218"/>
      <c r="H237" s="218"/>
      <c r="I237" s="218"/>
      <c r="J237" s="218"/>
      <c r="K237" s="218"/>
      <c r="L237" s="218"/>
      <c r="M237" s="218"/>
      <c r="N237" s="218"/>
      <c r="O237" s="218"/>
      <c r="P237" s="218"/>
      <c r="Q237" s="218"/>
      <c r="R237" s="218"/>
      <c r="S237" s="218"/>
      <c r="T237" s="101"/>
      <c r="U237" s="101"/>
    </row>
    <row r="238" spans="1:21" ht="14.25">
      <c r="A238" s="82">
        <f t="shared" si="8"/>
        <v>6580926</v>
      </c>
      <c r="B238" s="83">
        <f t="shared" si="8"/>
        <v>39863</v>
      </c>
      <c r="C238" s="218"/>
      <c r="D238" s="218"/>
      <c r="E238" s="218"/>
      <c r="F238" s="218"/>
      <c r="G238" s="218"/>
      <c r="H238" s="218"/>
      <c r="I238" s="218"/>
      <c r="J238" s="218"/>
      <c r="K238" s="218"/>
      <c r="L238" s="218"/>
      <c r="M238" s="218"/>
      <c r="N238" s="218"/>
      <c r="O238" s="218"/>
      <c r="P238" s="218"/>
      <c r="Q238" s="218"/>
      <c r="R238" s="218"/>
      <c r="S238" s="218"/>
      <c r="T238" s="101"/>
      <c r="U238" s="101"/>
    </row>
    <row r="239" spans="1:21" ht="14.25">
      <c r="A239" s="82">
        <f t="shared" si="8"/>
        <v>6580926</v>
      </c>
      <c r="B239" s="83">
        <f t="shared" si="8"/>
        <v>39863</v>
      </c>
      <c r="C239" s="218"/>
      <c r="D239" s="218"/>
      <c r="E239" s="218"/>
      <c r="F239" s="218"/>
      <c r="G239" s="218"/>
      <c r="H239" s="218"/>
      <c r="I239" s="218"/>
      <c r="J239" s="218"/>
      <c r="K239" s="218"/>
      <c r="L239" s="218"/>
      <c r="M239" s="218"/>
      <c r="N239" s="218"/>
      <c r="O239" s="218"/>
      <c r="P239" s="218"/>
      <c r="Q239" s="218"/>
      <c r="R239" s="218"/>
      <c r="S239" s="218"/>
      <c r="T239" s="101"/>
      <c r="U239" s="101"/>
    </row>
    <row r="240" spans="1:21" ht="14.25">
      <c r="A240" s="82">
        <f t="shared" si="8"/>
        <v>6580926</v>
      </c>
      <c r="B240" s="83">
        <f t="shared" si="8"/>
        <v>39863</v>
      </c>
      <c r="C240" s="218"/>
      <c r="D240" s="218"/>
      <c r="E240" s="218"/>
      <c r="F240" s="218"/>
      <c r="G240" s="218"/>
      <c r="H240" s="218"/>
      <c r="I240" s="218"/>
      <c r="J240" s="218"/>
      <c r="K240" s="218"/>
      <c r="L240" s="218"/>
      <c r="M240" s="218"/>
      <c r="N240" s="218"/>
      <c r="O240" s="218"/>
      <c r="P240" s="218"/>
      <c r="Q240" s="218"/>
      <c r="R240" s="218"/>
      <c r="S240" s="218"/>
      <c r="T240" s="101"/>
      <c r="U240" s="101"/>
    </row>
    <row r="241" spans="1:21" ht="14.25">
      <c r="A241" s="82">
        <f t="shared" si="8"/>
        <v>6580926</v>
      </c>
      <c r="B241" s="83">
        <f t="shared" si="8"/>
        <v>39863</v>
      </c>
      <c r="C241" s="218"/>
      <c r="D241" s="218"/>
      <c r="E241" s="218"/>
      <c r="F241" s="218"/>
      <c r="G241" s="218"/>
      <c r="H241" s="218"/>
      <c r="I241" s="218"/>
      <c r="J241" s="218"/>
      <c r="K241" s="218"/>
      <c r="L241" s="218"/>
      <c r="M241" s="218"/>
      <c r="N241" s="218"/>
      <c r="O241" s="218"/>
      <c r="P241" s="218"/>
      <c r="Q241" s="218"/>
      <c r="R241" s="218"/>
      <c r="S241" s="218"/>
      <c r="T241" s="101"/>
      <c r="U241" s="101"/>
    </row>
    <row r="242" spans="1:21" ht="14.25">
      <c r="A242" s="82">
        <f t="shared" si="8"/>
        <v>6580926</v>
      </c>
      <c r="B242" s="83">
        <f t="shared" si="8"/>
        <v>39863</v>
      </c>
      <c r="C242" s="218"/>
      <c r="D242" s="218"/>
      <c r="E242" s="218"/>
      <c r="F242" s="218"/>
      <c r="G242" s="218"/>
      <c r="H242" s="218"/>
      <c r="I242" s="218"/>
      <c r="J242" s="218"/>
      <c r="K242" s="218"/>
      <c r="L242" s="218"/>
      <c r="M242" s="218"/>
      <c r="N242" s="218"/>
      <c r="O242" s="218"/>
      <c r="P242" s="218"/>
      <c r="Q242" s="218"/>
      <c r="R242" s="218"/>
      <c r="S242" s="218"/>
      <c r="T242" s="101"/>
      <c r="U242" s="101"/>
    </row>
    <row r="243" spans="1:21" ht="14.25">
      <c r="A243" s="82">
        <f t="shared" si="8"/>
        <v>6580926</v>
      </c>
      <c r="B243" s="83">
        <f t="shared" si="8"/>
        <v>39863</v>
      </c>
      <c r="C243" s="218"/>
      <c r="D243" s="218"/>
      <c r="E243" s="218"/>
      <c r="F243" s="218"/>
      <c r="G243" s="218"/>
      <c r="H243" s="218"/>
      <c r="I243" s="218"/>
      <c r="J243" s="218"/>
      <c r="K243" s="218"/>
      <c r="L243" s="218"/>
      <c r="M243" s="218"/>
      <c r="N243" s="218"/>
      <c r="O243" s="218"/>
      <c r="P243" s="218"/>
      <c r="Q243" s="218"/>
      <c r="R243" s="218"/>
      <c r="S243" s="218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A1:B1"/>
    <mergeCell ref="A2:C2"/>
    <mergeCell ref="A25:C25"/>
    <mergeCell ref="A52:E52"/>
    <mergeCell ref="H7:I11"/>
    <mergeCell ref="A79:B79"/>
    <mergeCell ref="E86:G86"/>
    <mergeCell ref="F4:F13"/>
    <mergeCell ref="G32:J32"/>
    <mergeCell ref="H86:S86"/>
    <mergeCell ref="F14:F19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fitToHeight="1" fitToWidth="1" horizontalDpi="600" verticalDpi="600" orientation="landscape" paperSize="8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DREAL</cp:lastModifiedBy>
  <cp:lastPrinted>2010-03-17T09:06:46Z</cp:lastPrinted>
  <dcterms:created xsi:type="dcterms:W3CDTF">2006-11-24T10:55:07Z</dcterms:created>
  <dcterms:modified xsi:type="dcterms:W3CDTF">2013-09-30T15:22:56Z</dcterms:modified>
  <cp:category/>
  <cp:version/>
  <cp:contentType/>
  <cp:contentStatus/>
</cp:coreProperties>
</file>