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500" activeTab="0"/>
  </bookViews>
  <sheets>
    <sheet name="Saisie" sheetId="1" r:id="rId1"/>
  </sheets>
  <externalReferences>
    <externalReference r:id="rId4"/>
  </externalReferences>
  <definedNames/>
  <calcPr calcId="144525"/>
  <extLst/>
</workbook>
</file>

<file path=xl/sharedStrings.xml><?xml version="1.0" encoding="utf-8"?>
<sst xmlns="http://schemas.openxmlformats.org/spreadsheetml/2006/main" count="398" uniqueCount="263">
  <si>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</si>
  <si>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</si>
  <si>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</si>
  <si>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</si>
  <si>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</si>
  <si>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</si>
  <si>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</si>
  <si>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</si>
  <si>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</si>
  <si>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</si>
  <si>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</si>
  <si>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</si>
  <si>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</si>
  <si>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</si>
  <si>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</si>
  <si>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</si>
  <si>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</si>
  <si>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</si>
  <si>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</si>
  <si>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</si>
  <si>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</si>
  <si>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</si>
  <si>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</si>
  <si>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</si>
  <si>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</si>
  <si>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</si>
  <si>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</si>
  <si>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</si>
  <si>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</si>
  <si>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</si>
  <si>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</si>
  <si>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</si>
  <si>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</si>
  <si>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</si>
  <si>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</si>
  <si>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</si>
  <si>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</si>
  <si>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</si>
  <si>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</si>
  <si>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</si>
  <si>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</si>
  <si>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</si>
  <si>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</si>
  <si>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</si>
  <si>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</si>
  <si>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</si>
  <si>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</si>
  <si>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</si>
  <si>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</si>
  <si>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</si>
  <si>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</si>
  <si>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</si>
  <si>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</si>
  <si>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Moulinet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</si>
  <si>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</si>
  <si>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</si>
  <si>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</si>
  <si>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</si>
  <si>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</si>
  <si>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</si>
  <si>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</si>
  <si>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</si>
  <si>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</si>
  <si>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</si>
  <si>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</si>
  <si>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</si>
  <si>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</si>
  <si>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</si>
  <si>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</si>
  <si>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</si>
  <si>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</si>
  <si>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</si>
  <si>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</si>
  <si>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</si>
  <si>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</si>
  <si>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</si>
  <si>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</si>
  <si>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</si>
  <si>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</si>
  <si>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</si>
  <si>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</si>
  <si>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</si>
  <si>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</si>
  <si>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</si>
  <si>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</si>
  <si>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</si>
  <si>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</si>
  <si>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</si>
  <si>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</si>
  <si>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</si>
  <si>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</si>
  <si>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</si>
  <si>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</si>
  <si>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</si>
  <si>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</si>
  <si>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</si>
  <si>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</si>
  <si>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</si>
  <si>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</si>
  <si>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</si>
  <si>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</si>
  <si>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</si>
  <si>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</si>
  <si>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</si>
  <si>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</si>
  <si>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</si>
  <si>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</si>
  <si>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</si>
  <si>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</si>
  <si>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</si>
  <si>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</si>
  <si>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</si>
  <si>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</si>
  <si>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</si>
  <si>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</si>
  <si>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</si>
  <si>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</si>
  <si>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</si>
  <si>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</si>
  <si>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</si>
  <si>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</si>
  <si>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</si>
  <si>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</si>
  <si>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</si>
  <si>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</si>
  <si>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</si>
  <si>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</si>
  <si>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</si>
  <si>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</si>
  <si>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</si>
  <si>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</si>
  <si>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</si>
  <si>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</si>
  <si>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10</t>
  </si>
  <si>
    <t>P2</t>
  </si>
  <si>
    <t>100</t>
  </si>
  <si>
    <t>P3</t>
  </si>
  <si>
    <t>P4</t>
  </si>
  <si>
    <t>20</t>
  </si>
  <si>
    <t>P5</t>
  </si>
  <si>
    <t>PhB</t>
  </si>
  <si>
    <t>15</t>
  </si>
  <si>
    <t>P6</t>
  </si>
  <si>
    <t>P7</t>
  </si>
  <si>
    <t>P8</t>
  </si>
  <si>
    <t>P9</t>
  </si>
  <si>
    <t>PhC</t>
  </si>
  <si>
    <t>5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</si>
  <si>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</si>
  <si>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</si>
  <si>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</si>
  <si>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</si>
  <si>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</si>
  <si>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</si>
  <si>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</si>
  <si>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</si>
  <si>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</si>
  <si>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</si>
  <si>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</si>
  <si>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</si>
  <si>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</si>
  <si>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</si>
  <si>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</si>
  <si>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</si>
  <si>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</si>
  <si>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69</t>
  </si>
  <si>
    <t>Amphinemura</t>
  </si>
  <si>
    <t>21</t>
  </si>
  <si>
    <t>Nemoura</t>
  </si>
  <si>
    <t>26</t>
  </si>
  <si>
    <t>Protonemura</t>
  </si>
  <si>
    <t>46</t>
  </si>
  <si>
    <t>Perla</t>
  </si>
  <si>
    <t>164</t>
  </si>
  <si>
    <t>Hydropsyche</t>
  </si>
  <si>
    <t>212</t>
  </si>
  <si>
    <t>Hydroptila</t>
  </si>
  <si>
    <t>200</t>
  </si>
  <si>
    <t>Limnephilidae *</t>
  </si>
  <si>
    <t>276</t>
  </si>
  <si>
    <t>Limnephilinae</t>
  </si>
  <si>
    <t>3163</t>
  </si>
  <si>
    <t>Odontocerum</t>
  </si>
  <si>
    <t>339</t>
  </si>
  <si>
    <t>Philopotamus</t>
  </si>
  <si>
    <t>209</t>
  </si>
  <si>
    <t>Wormaldia</t>
  </si>
  <si>
    <t>210</t>
  </si>
  <si>
    <t>Polycentropodidae *</t>
  </si>
  <si>
    <t>223</t>
  </si>
  <si>
    <t>Polycentropus</t>
  </si>
  <si>
    <t>231</t>
  </si>
  <si>
    <t>Tinodes</t>
  </si>
  <si>
    <t>245</t>
  </si>
  <si>
    <t>Rhyacophila lato-sensu</t>
  </si>
  <si>
    <t>183</t>
  </si>
  <si>
    <t>Sericostoma</t>
  </si>
  <si>
    <t>322</t>
  </si>
  <si>
    <t>Baetis</t>
  </si>
  <si>
    <t>364</t>
  </si>
  <si>
    <t>Ephemera</t>
  </si>
  <si>
    <t>502</t>
  </si>
  <si>
    <t>Ephemerella</t>
  </si>
  <si>
    <t>450</t>
  </si>
  <si>
    <t>Heptageniidae *</t>
  </si>
  <si>
    <t>399</t>
  </si>
  <si>
    <t>Ecdyonurus</t>
  </si>
  <si>
    <t>421</t>
  </si>
  <si>
    <t>Electrogena</t>
  </si>
  <si>
    <t>3181</t>
  </si>
  <si>
    <t>Epeorus</t>
  </si>
  <si>
    <t>400</t>
  </si>
  <si>
    <t>Habroleptoides</t>
  </si>
  <si>
    <t>485</t>
  </si>
  <si>
    <t>Habrophlebia</t>
  </si>
  <si>
    <t>491</t>
  </si>
  <si>
    <t>HETEROPTERA *</t>
  </si>
  <si>
    <t>3155</t>
  </si>
  <si>
    <t>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</si>
  <si>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</si>
  <si>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</si>
  <si>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</si>
  <si>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</si>
  <si>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</si>
  <si>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</si>
  <si>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</si>
  <si>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</si>
  <si>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</si>
  <si>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Helodes</t>
  </si>
  <si>
    <t>636</t>
  </si>
  <si>
    <t>Hydrocyphon</t>
  </si>
  <si>
    <t>637</t>
  </si>
  <si>
    <t>Hydraena</t>
  </si>
  <si>
    <t>608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</si>
  <si>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</si>
  <si>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</si>
  <si>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</si>
  <si>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</si>
  <si>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</si>
  <si>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</si>
  <si>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</si>
  <si>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</si>
  <si>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</si>
  <si>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</si>
  <si>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</si>
  <si>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</si>
  <si>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</si>
  <si>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</si>
  <si>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Stratiomyidae</t>
  </si>
  <si>
    <t>824</t>
  </si>
  <si>
    <t>Hydrobiidae +</t>
  </si>
  <si>
    <t>973</t>
  </si>
  <si>
    <t>Bythinella</t>
  </si>
  <si>
    <t>992</t>
  </si>
  <si>
    <t>Dugesiidae</t>
  </si>
  <si>
    <t>1055</t>
  </si>
  <si>
    <t>OLIGOCHAETA</t>
  </si>
  <si>
    <t>933</t>
  </si>
  <si>
    <t>NEMATHELMINTHA</t>
  </si>
  <si>
    <t>3111</t>
  </si>
  <si>
    <t>HYDRACARINA</t>
  </si>
  <si>
    <t>906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</si>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</sst>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%"/>
    <numFmt numFmtId="165" formatCode="0.0"/>
    <numFmt numFmtId="166" formatCode="dd/mm/yy"/>
    <numFmt numFmtId="167" formatCode="0.0%"/>
  </numFmts>
  <fonts count="27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6">
    <xf numFmtId="0" fontId="0" fillId="0" borderId="0" xfId="0"/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7" fillId="4" borderId="3" xfId="0" applyFont="1" applyFill="1" applyBorder="1" applyAlignment="1" applyProtection="1">
      <alignment vertical="center"/>
      <protection/>
    </xf>
    <xf numFmtId="0" fontId="7" fillId="4" borderId="4" xfId="0" applyFont="1" applyFill="1" applyBorder="1" applyAlignment="1" applyProtection="1">
      <alignment vertical="center"/>
      <protection/>
    </xf>
    <xf numFmtId="0" fontId="11" fillId="5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7" fillId="4" borderId="5" xfId="0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left" vertical="center"/>
      <protection/>
    </xf>
    <xf numFmtId="0" fontId="3" fillId="3" borderId="2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20" applyFont="1" applyBorder="1" applyAlignment="1" applyProtection="1">
      <alignment horizontal="center"/>
      <protection/>
    </xf>
    <xf numFmtId="0" fontId="5" fillId="0" borderId="7" xfId="20" applyFont="1" applyBorder="1" applyAlignment="1" applyProtection="1">
      <alignment horizontal="center"/>
      <protection/>
    </xf>
    <xf numFmtId="0" fontId="5" fillId="0" borderId="5" xfId="2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4" borderId="0" xfId="0" applyFont="1" applyFill="1" applyBorder="1" applyAlignment="1" applyProtection="1">
      <alignment vertical="center"/>
      <protection/>
    </xf>
    <xf numFmtId="0" fontId="7" fillId="4" borderId="0" xfId="0" applyFont="1" applyFill="1" applyBorder="1" applyAlignment="1" applyProtection="1">
      <alignment vertical="center"/>
      <protection/>
    </xf>
    <xf numFmtId="0" fontId="10" fillId="4" borderId="8" xfId="0" applyFont="1" applyFill="1" applyBorder="1" applyAlignment="1" applyProtection="1">
      <alignment horizontal="left" vertical="center"/>
      <protection/>
    </xf>
    <xf numFmtId="0" fontId="7" fillId="4" borderId="5" xfId="0" applyFont="1" applyFill="1" applyBorder="1" applyAlignment="1" applyProtection="1">
      <alignment vertical="center"/>
      <protection/>
    </xf>
    <xf numFmtId="0" fontId="10" fillId="4" borderId="7" xfId="0" applyFont="1" applyFill="1" applyBorder="1" applyAlignment="1" applyProtection="1">
      <alignment horizontal="left" vertical="center"/>
      <protection/>
    </xf>
    <xf numFmtId="0" fontId="7" fillId="4" borderId="7" xfId="0" applyFont="1" applyFill="1" applyBorder="1" applyAlignment="1" applyProtection="1">
      <alignment horizontal="left" vertical="center"/>
      <protection/>
    </xf>
    <xf numFmtId="0" fontId="7" fillId="4" borderId="5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4" borderId="9" xfId="0" applyFont="1" applyFill="1" applyBorder="1" applyAlignment="1" applyProtection="1">
      <alignment horizontal="left" vertical="center"/>
      <protection/>
    </xf>
    <xf numFmtId="0" fontId="7" fillId="4" borderId="4" xfId="0" applyFont="1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0" fontId="7" fillId="4" borderId="4" xfId="0" applyFont="1" applyFill="1" applyBorder="1" applyAlignment="1" applyProtection="1">
      <alignment horizontal="left" vertical="center"/>
      <protection/>
    </xf>
    <xf numFmtId="0" fontId="10" fillId="4" borderId="10" xfId="0" applyFont="1" applyFill="1" applyBorder="1" applyAlignment="1" applyProtection="1">
      <alignment horizontal="left" vertical="center"/>
      <protection/>
    </xf>
    <xf numFmtId="0" fontId="7" fillId="4" borderId="10" xfId="0" applyFont="1" applyFill="1" applyBorder="1" applyAlignment="1" applyProtection="1">
      <alignment horizontal="left" vertical="center"/>
      <protection/>
    </xf>
    <xf numFmtId="0" fontId="7" fillId="4" borderId="3" xfId="0" applyFont="1" applyFill="1" applyBorder="1" applyAlignment="1" applyProtection="1">
      <alignment horizontal="left" vertical="center"/>
      <protection/>
    </xf>
    <xf numFmtId="0" fontId="10" fillId="4" borderId="11" xfId="0" applyFont="1" applyFill="1" applyBorder="1" applyAlignment="1" applyProtection="1">
      <alignment horizontal="left" vertical="center"/>
      <protection/>
    </xf>
    <xf numFmtId="0" fontId="7" fillId="4" borderId="3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3" fillId="3" borderId="1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4" borderId="1" xfId="0" applyFont="1" applyFill="1" applyBorder="1" applyAlignment="1" applyProtection="1">
      <alignment horizontal="center" vertical="center"/>
      <protection/>
    </xf>
    <xf numFmtId="1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20" applyFont="1" applyBorder="1" applyAlignment="1" applyProtection="1">
      <alignment horizontal="center" wrapText="1"/>
      <protection/>
    </xf>
    <xf numFmtId="0" fontId="17" fillId="6" borderId="12" xfId="0" applyFont="1" applyFill="1" applyBorder="1" applyAlignment="1" applyProtection="1">
      <alignment horizontal="center" vertical="center" wrapText="1"/>
      <protection locked="0"/>
    </xf>
    <xf numFmtId="14" fontId="17" fillId="6" borderId="12" xfId="0" applyNumberFormat="1" applyFont="1" applyFill="1" applyBorder="1" applyAlignment="1" applyProtection="1">
      <alignment horizontal="center" vertical="center" wrapText="1"/>
      <protection locked="0"/>
    </xf>
    <xf numFmtId="1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2" xfId="0" applyFont="1" applyBorder="1" applyAlignment="1">
      <alignment/>
    </xf>
    <xf numFmtId="0" fontId="6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4" borderId="7" xfId="0" applyFont="1" applyFill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164" fontId="18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2" fillId="4" borderId="0" xfId="0" applyFont="1" applyFill="1" applyBorder="1" applyAlignment="1" applyProtection="1">
      <alignment vertical="center"/>
      <protection/>
    </xf>
    <xf numFmtId="0" fontId="10" fillId="4" borderId="13" xfId="0" applyFont="1" applyFill="1" applyBorder="1" applyAlignment="1" applyProtection="1">
      <alignment horizontal="left" vertical="center"/>
      <protection/>
    </xf>
    <xf numFmtId="0" fontId="7" fillId="4" borderId="14" xfId="0" applyFont="1" applyFill="1" applyBorder="1" applyAlignment="1" applyProtection="1">
      <alignment horizontal="left" vertical="center"/>
      <protection/>
    </xf>
    <xf numFmtId="0" fontId="12" fillId="4" borderId="10" xfId="0" applyFont="1" applyFill="1" applyBorder="1" applyAlignment="1" applyProtection="1">
      <alignment vertical="center"/>
      <protection/>
    </xf>
    <xf numFmtId="0" fontId="7" fillId="4" borderId="10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6" fillId="4" borderId="12" xfId="0" applyFont="1" applyFill="1" applyBorder="1" applyAlignment="1" applyProtection="1">
      <alignment horizontal="center" vertical="center"/>
      <protection/>
    </xf>
    <xf numFmtId="0" fontId="16" fillId="4" borderId="16" xfId="0" applyFont="1" applyFill="1" applyBorder="1" applyAlignment="1" applyProtection="1">
      <alignment horizontal="center" vertical="center"/>
      <protection/>
    </xf>
    <xf numFmtId="0" fontId="16" fillId="4" borderId="17" xfId="0" applyFont="1" applyFill="1" applyBorder="1" applyAlignment="1" applyProtection="1">
      <alignment horizontal="center" vertical="center"/>
      <protection/>
    </xf>
    <xf numFmtId="0" fontId="16" fillId="4" borderId="18" xfId="0" applyFont="1" applyFill="1" applyBorder="1" applyAlignment="1" applyProtection="1">
      <alignment horizontal="center" vertical="center" wrapText="1"/>
      <protection/>
    </xf>
    <xf numFmtId="0" fontId="16" fillId="4" borderId="19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horizontal="center" vertical="center"/>
      <protection/>
    </xf>
    <xf numFmtId="0" fontId="14" fillId="2" borderId="12" xfId="0" applyFont="1" applyFill="1" applyBorder="1" applyAlignment="1" applyProtection="1">
      <alignment horizontal="center" vertical="center"/>
      <protection/>
    </xf>
    <xf numFmtId="14" fontId="14" fillId="2" borderId="12" xfId="0" applyNumberFormat="1" applyFont="1" applyFill="1" applyBorder="1" applyAlignment="1" applyProtection="1">
      <alignment horizontal="center" vertical="center"/>
      <protection/>
    </xf>
    <xf numFmtId="165" fontId="1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6" xfId="0" applyFont="1" applyFill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165" fontId="17" fillId="3" borderId="20" xfId="0" applyNumberFormat="1" applyFont="1" applyFill="1" applyBorder="1" applyAlignment="1" applyProtection="1">
      <alignment vertical="center"/>
      <protection locked="0"/>
    </xf>
    <xf numFmtId="165" fontId="17" fillId="3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166" fontId="20" fillId="0" borderId="0" xfId="0" applyNumberFormat="1" applyFont="1" applyAlignment="1" applyProtection="1">
      <alignment vertical="center"/>
      <protection/>
    </xf>
    <xf numFmtId="0" fontId="17" fillId="3" borderId="16" xfId="0" applyFont="1" applyFill="1" applyBorder="1" applyAlignment="1" applyProtection="1">
      <alignment horizontal="left" vertical="center" wrapText="1"/>
      <protection locked="0"/>
    </xf>
    <xf numFmtId="0" fontId="14" fillId="4" borderId="21" xfId="0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21" fillId="0" borderId="1" xfId="0" applyFont="1" applyBorder="1" applyAlignment="1" applyProtection="1">
      <alignment horizontal="center" vertical="center"/>
      <protection/>
    </xf>
    <xf numFmtId="167" fontId="21" fillId="0" borderId="1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6" fillId="4" borderId="1" xfId="0" applyFont="1" applyFill="1" applyBorder="1" applyAlignment="1" applyProtection="1">
      <alignment horizontal="center" vertical="center"/>
      <protection/>
    </xf>
    <xf numFmtId="0" fontId="7" fillId="4" borderId="22" xfId="0" applyFont="1" applyFill="1" applyBorder="1" applyAlignment="1" applyProtection="1">
      <alignment horizontal="center" vertical="center" wrapText="1"/>
      <protection/>
    </xf>
    <xf numFmtId="0" fontId="7" fillId="4" borderId="2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vertical="center"/>
      <protection/>
    </xf>
    <xf numFmtId="0" fontId="7" fillId="4" borderId="24" xfId="0" applyFont="1" applyFill="1" applyBorder="1" applyAlignment="1" applyProtection="1">
      <alignment horizontal="center" vertical="center" wrapText="1"/>
      <protection/>
    </xf>
    <xf numFmtId="0" fontId="24" fillId="4" borderId="10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14" fontId="14" fillId="2" borderId="13" xfId="0" applyNumberFormat="1" applyFont="1" applyFill="1" applyBorder="1" applyAlignment="1" applyProtection="1">
      <alignment horizontal="center" vertical="center"/>
      <protection/>
    </xf>
    <xf numFmtId="0" fontId="14" fillId="4" borderId="1" xfId="0" applyFont="1" applyFill="1" applyBorder="1" applyAlignment="1" applyProtection="1">
      <alignment horizontal="center" vertical="center"/>
      <protection/>
    </xf>
    <xf numFmtId="0" fontId="17" fillId="3" borderId="12" xfId="0" applyFont="1" applyFill="1" applyBorder="1" applyAlignment="1" applyProtection="1">
      <alignment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49" fontId="17" fillId="3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/>
      <protection/>
    </xf>
    <xf numFmtId="166" fontId="20" fillId="0" borderId="0" xfId="0" applyNumberFormat="1" applyFont="1" applyAlignment="1" applyProtection="1">
      <alignment/>
      <protection/>
    </xf>
    <xf numFmtId="49" fontId="17" fillId="3" borderId="1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>
      <protection/>
    </xf>
    <xf numFmtId="166" fontId="20" fillId="0" borderId="0" xfId="0" applyNumberFormat="1" applyFont="1" applyProtection="1">
      <protection/>
    </xf>
    <xf numFmtId="0" fontId="17" fillId="0" borderId="0" xfId="0" applyFont="1" applyBorder="1" applyAlignment="1" applyProtection="1">
      <alignment vertical="center"/>
      <protection/>
    </xf>
    <xf numFmtId="165" fontId="17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Protection="1">
      <protection/>
    </xf>
    <xf numFmtId="0" fontId="24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Border="1" applyAlignment="1" applyProtection="1">
      <alignment vertical="center"/>
      <protection/>
    </xf>
    <xf numFmtId="0" fontId="24" fillId="4" borderId="10" xfId="0" applyFont="1" applyFill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6" fillId="4" borderId="20" xfId="0" applyFont="1" applyFill="1" applyBorder="1" applyAlignment="1" applyProtection="1">
      <alignment horizontal="center" vertical="center"/>
      <protection/>
    </xf>
    <xf numFmtId="0" fontId="16" fillId="4" borderId="26" xfId="0" applyFont="1" applyFill="1" applyBorder="1" applyAlignment="1" applyProtection="1">
      <alignment horizontal="center" vertical="center"/>
      <protection/>
    </xf>
    <xf numFmtId="0" fontId="16" fillId="4" borderId="27" xfId="0" applyFont="1" applyFill="1" applyBorder="1" applyAlignment="1" applyProtection="1">
      <alignment horizontal="center" vertical="center"/>
      <protection/>
    </xf>
    <xf numFmtId="0" fontId="14" fillId="7" borderId="16" xfId="0" applyFont="1" applyFill="1" applyBorder="1" applyAlignment="1" applyProtection="1">
      <alignment vertical="center"/>
      <protection/>
    </xf>
    <xf numFmtId="14" fontId="14" fillId="7" borderId="16" xfId="0" applyNumberFormat="1" applyFont="1" applyFill="1" applyBorder="1" applyAlignment="1" applyProtection="1">
      <alignment vertical="center"/>
      <protection/>
    </xf>
    <xf numFmtId="165" fontId="17" fillId="3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Protection="1">
      <protection/>
    </xf>
    <xf numFmtId="166" fontId="20" fillId="0" borderId="0" xfId="0" applyNumberFormat="1" applyFont="1" applyProtection="1"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17" fillId="3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\r&#233;sultat\Saisie_Bevera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0"/>
      <sheetData sheetId="1">
        <row r="4">
          <cell r="C4">
            <v>13000638000013</v>
          </cell>
        </row>
        <row r="5">
          <cell r="C5" t="str">
            <v>06700075</v>
          </cell>
        </row>
        <row r="6">
          <cell r="C6" t="str">
            <v>Bévéra</v>
          </cell>
        </row>
        <row r="8">
          <cell r="C8" t="str">
            <v>Moulinet</v>
          </cell>
        </row>
        <row r="9">
          <cell r="C9" t="str">
            <v>06086</v>
          </cell>
        </row>
        <row r="10">
          <cell r="C10" t="str">
            <v>1054171</v>
          </cell>
        </row>
        <row r="11">
          <cell r="C11" t="str">
            <v>6328360</v>
          </cell>
        </row>
        <row r="12">
          <cell r="C12" t="str">
            <v>1090</v>
          </cell>
        </row>
        <row r="13">
          <cell r="C13" t="str">
            <v>RRP</v>
          </cell>
        </row>
        <row r="19">
          <cell r="C19" t="str">
            <v>160</v>
          </cell>
        </row>
        <row r="20">
          <cell r="C20" t="str">
            <v>C DUPART</v>
          </cell>
        </row>
        <row r="23">
          <cell r="C23">
            <v>13000638000013</v>
          </cell>
        </row>
        <row r="24">
          <cell r="C24" t="str">
            <v>C DUPART</v>
          </cell>
        </row>
        <row r="25">
          <cell r="C25" t="str">
            <v>TP2</v>
          </cell>
        </row>
      </sheetData>
      <sheetData sheetId="2">
        <row r="2">
          <cell r="G2">
            <v>44014</v>
          </cell>
          <cell r="I2" t="str">
            <v>1054171</v>
          </cell>
          <cell r="J2" t="str">
            <v>6328360</v>
          </cell>
          <cell r="AM2" t="str">
            <v>06700075-00011900</v>
          </cell>
        </row>
        <row r="4">
          <cell r="C4" t="str">
            <v>15</v>
          </cell>
          <cell r="E4">
            <v>6</v>
          </cell>
          <cell r="I4" t="str">
            <v>1054153</v>
          </cell>
          <cell r="J4" t="str">
            <v>6328096</v>
          </cell>
        </row>
        <row r="8">
          <cell r="E8">
            <v>1</v>
          </cell>
          <cell r="F8" t="str">
            <v>M</v>
          </cell>
        </row>
        <row r="10">
          <cell r="E10">
            <v>1</v>
          </cell>
          <cell r="F10" t="str">
            <v>M</v>
          </cell>
        </row>
        <row r="11">
          <cell r="E11">
            <v>3</v>
          </cell>
          <cell r="F11" t="str">
            <v>M</v>
          </cell>
        </row>
        <row r="12">
          <cell r="E12">
            <v>26</v>
          </cell>
          <cell r="F12" t="str">
            <v>D</v>
          </cell>
        </row>
        <row r="13">
          <cell r="E13">
            <v>35</v>
          </cell>
          <cell r="F13" t="str">
            <v>D</v>
          </cell>
        </row>
        <row r="14">
          <cell r="E14">
            <v>4</v>
          </cell>
          <cell r="F14" t="str">
            <v>M</v>
          </cell>
        </row>
        <row r="17">
          <cell r="E17" t="str">
            <v>P</v>
          </cell>
        </row>
        <row r="18">
          <cell r="E18" t="str">
            <v>P</v>
          </cell>
        </row>
        <row r="19">
          <cell r="E19">
            <v>30</v>
          </cell>
          <cell r="F19" t="str">
            <v>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9"/>
  <sheetViews>
    <sheetView tabSelected="1" zoomScale="85" zoomScaleNormal="85" workbookViewId="0" topLeftCell="A85">
      <selection activeCell="O94" sqref="O94"/>
    </sheetView>
  </sheetViews>
  <sheetFormatPr defaultColWidth="8.7109375" defaultRowHeight="15"/>
  <cols>
    <col min="1" max="4" width="24.140625" style="11" customWidth="1"/>
    <col min="5" max="5" width="23.28125" style="11" customWidth="1"/>
    <col min="6" max="6" width="24.8515625" style="12" customWidth="1"/>
    <col min="7" max="7" width="22.140625" style="12" customWidth="1"/>
    <col min="8" max="13" width="24.8515625" style="11" customWidth="1"/>
    <col min="14" max="19" width="29.140625" style="11" customWidth="1"/>
    <col min="20" max="20" width="19.28125" style="11" customWidth="1"/>
    <col min="21" max="21" width="32.421875" style="13" customWidth="1"/>
    <col min="22" max="37" width="12.140625" style="13" customWidth="1"/>
    <col min="38" max="252" width="11.421875" style="13" customWidth="1"/>
    <col min="253" max="256" width="24.140625" style="13" customWidth="1"/>
    <col min="257" max="257" width="22.140625" style="13" customWidth="1"/>
    <col min="258" max="258" width="24.8515625" style="13" customWidth="1"/>
    <col min="259" max="259" width="22.140625" style="13" customWidth="1"/>
    <col min="260" max="271" width="29.140625" style="13" customWidth="1"/>
    <col min="272" max="272" width="18.8515625" style="13" customWidth="1"/>
    <col min="273" max="273" width="16.7109375" style="13" customWidth="1"/>
    <col min="274" max="274" width="14.8515625" style="13" customWidth="1"/>
    <col min="275" max="275" width="13.57421875" style="13" customWidth="1"/>
    <col min="276" max="276" width="6.00390625" style="13" customWidth="1"/>
    <col min="277" max="277" width="32.421875" style="13" customWidth="1"/>
    <col min="278" max="293" width="12.140625" style="13" customWidth="1"/>
    <col min="294" max="508" width="11.421875" style="13" customWidth="1"/>
    <col min="509" max="512" width="24.140625" style="13" customWidth="1"/>
    <col min="513" max="513" width="22.140625" style="13" customWidth="1"/>
    <col min="514" max="514" width="24.8515625" style="13" customWidth="1"/>
    <col min="515" max="515" width="22.140625" style="13" customWidth="1"/>
    <col min="516" max="527" width="29.140625" style="13" customWidth="1"/>
    <col min="528" max="528" width="18.8515625" style="13" customWidth="1"/>
    <col min="529" max="529" width="16.7109375" style="13" customWidth="1"/>
    <col min="530" max="530" width="14.8515625" style="13" customWidth="1"/>
    <col min="531" max="531" width="13.57421875" style="13" customWidth="1"/>
    <col min="532" max="532" width="6.00390625" style="13" customWidth="1"/>
    <col min="533" max="533" width="32.421875" style="13" customWidth="1"/>
    <col min="534" max="549" width="12.140625" style="13" customWidth="1"/>
    <col min="550" max="764" width="11.421875" style="13" customWidth="1"/>
    <col min="765" max="768" width="24.140625" style="13" customWidth="1"/>
    <col min="769" max="769" width="22.140625" style="13" customWidth="1"/>
    <col min="770" max="770" width="24.8515625" style="13" customWidth="1"/>
    <col min="771" max="771" width="22.140625" style="13" customWidth="1"/>
    <col min="772" max="783" width="29.140625" style="13" customWidth="1"/>
    <col min="784" max="784" width="18.8515625" style="13" customWidth="1"/>
    <col min="785" max="785" width="16.7109375" style="13" customWidth="1"/>
    <col min="786" max="786" width="14.8515625" style="13" customWidth="1"/>
    <col min="787" max="787" width="13.57421875" style="13" customWidth="1"/>
    <col min="788" max="788" width="6.00390625" style="13" customWidth="1"/>
    <col min="789" max="789" width="32.421875" style="13" customWidth="1"/>
    <col min="790" max="805" width="12.140625" style="13" customWidth="1"/>
    <col min="806" max="1020" width="11.421875" style="13" customWidth="1"/>
    <col min="1021" max="1025" width="24.140625" style="13" customWidth="1"/>
  </cols>
  <sheetData>
    <row r="1" spans="1:21" s="14" customFormat="1" ht="15.5">
      <c r="A1" s="10" t="s">
        <v>0</v>
      </c>
      <c r="B1" s="10"/>
      <c r="C1" s="10"/>
      <c r="D1" s="10"/>
      <c r="E1" s="10"/>
      <c r="F1" s="10"/>
      <c r="G1" s="10"/>
      <c r="H1" s="10"/>
      <c r="R1" s="15"/>
      <c r="S1" s="15"/>
      <c r="T1" s="16"/>
      <c r="U1" s="17"/>
    </row>
    <row r="2" spans="1:21" s="14" customFormat="1" ht="15.5">
      <c r="A2" s="9" t="s">
        <v>1</v>
      </c>
      <c r="B2" s="9"/>
      <c r="C2" s="18"/>
      <c r="D2" s="19"/>
      <c r="E2" s="19"/>
      <c r="R2" s="20"/>
      <c r="S2" s="20"/>
      <c r="T2" s="21"/>
      <c r="U2" s="21"/>
    </row>
    <row r="3" spans="1:21" s="14" customFormat="1" ht="15.5">
      <c r="A3" s="22" t="s">
        <v>2</v>
      </c>
      <c r="B3" s="23"/>
      <c r="C3" s="23"/>
      <c r="D3" s="23"/>
      <c r="E3" s="20"/>
      <c r="F3" s="20"/>
      <c r="G3" s="20"/>
      <c r="L3" s="20"/>
      <c r="R3" s="20"/>
      <c r="S3" s="20"/>
      <c r="T3" s="21"/>
      <c r="U3" s="21"/>
    </row>
    <row r="4" spans="1:21" s="14" customFormat="1" ht="15" customHeight="1">
      <c r="A4" s="24" t="s">
        <v>3</v>
      </c>
      <c r="B4" s="8" t="s">
        <v>4</v>
      </c>
      <c r="C4" s="8"/>
      <c r="D4" s="8"/>
      <c r="E4" s="8"/>
      <c r="F4" s="7" t="s">
        <v>5</v>
      </c>
      <c r="G4" s="26" t="s">
        <v>6</v>
      </c>
      <c r="H4" s="27" t="s">
        <v>7</v>
      </c>
      <c r="I4" s="27"/>
      <c r="J4" s="28"/>
      <c r="K4" s="6" t="s">
        <v>8</v>
      </c>
      <c r="L4" s="29"/>
      <c r="R4" s="20"/>
      <c r="S4" s="20"/>
      <c r="T4" s="21"/>
      <c r="U4" s="21"/>
    </row>
    <row r="5" spans="1:21" s="14" customFormat="1" ht="15" customHeight="1">
      <c r="A5" s="30" t="s">
        <v>9</v>
      </c>
      <c r="B5" s="5" t="s">
        <v>10</v>
      </c>
      <c r="C5" s="5"/>
      <c r="D5" s="5"/>
      <c r="E5" s="5"/>
      <c r="F5" s="7"/>
      <c r="G5" s="32" t="s">
        <v>11</v>
      </c>
      <c r="H5" s="33" t="s">
        <v>12</v>
      </c>
      <c r="I5" s="33"/>
      <c r="J5" s="34"/>
      <c r="K5" s="6"/>
      <c r="L5" s="29"/>
      <c r="R5" s="20"/>
      <c r="S5" s="20"/>
      <c r="T5" s="21"/>
      <c r="U5" s="21"/>
    </row>
    <row r="6" spans="1:21" s="14" customFormat="1" ht="15" customHeight="1">
      <c r="A6" s="30" t="s">
        <v>13</v>
      </c>
      <c r="B6" s="5" t="s">
        <v>14</v>
      </c>
      <c r="C6" s="5"/>
      <c r="D6" s="5"/>
      <c r="E6" s="5"/>
      <c r="F6" s="7"/>
      <c r="G6" s="32" t="s">
        <v>15</v>
      </c>
      <c r="H6" s="33" t="s">
        <v>16</v>
      </c>
      <c r="I6" s="33"/>
      <c r="J6" s="34"/>
      <c r="K6" s="6"/>
      <c r="L6" s="29"/>
      <c r="R6" s="20"/>
      <c r="S6" s="20"/>
      <c r="T6" s="21"/>
      <c r="U6" s="21"/>
    </row>
    <row r="7" spans="1:21" s="14" customFormat="1" ht="15" customHeight="1">
      <c r="A7" s="30" t="s">
        <v>17</v>
      </c>
      <c r="B7" s="5" t="s">
        <v>18</v>
      </c>
      <c r="C7" s="5"/>
      <c r="D7" s="5"/>
      <c r="E7" s="5"/>
      <c r="F7" s="7"/>
      <c r="G7" s="32" t="s">
        <v>19</v>
      </c>
      <c r="H7" s="33" t="s">
        <v>20</v>
      </c>
      <c r="I7" s="33"/>
      <c r="J7" s="34"/>
      <c r="K7" s="6"/>
      <c r="L7" s="29"/>
      <c r="R7" s="20"/>
      <c r="S7" s="20"/>
      <c r="T7" s="21"/>
      <c r="U7" s="21"/>
    </row>
    <row r="8" spans="1:21" s="14" customFormat="1" ht="15" customHeight="1">
      <c r="A8" s="30" t="s">
        <v>21</v>
      </c>
      <c r="B8" s="5" t="s">
        <v>22</v>
      </c>
      <c r="C8" s="5"/>
      <c r="D8" s="5"/>
      <c r="E8" s="5"/>
      <c r="F8" s="7"/>
      <c r="G8" s="32" t="s">
        <v>23</v>
      </c>
      <c r="H8" s="33" t="s">
        <v>24</v>
      </c>
      <c r="I8" s="33"/>
      <c r="J8" s="34"/>
      <c r="K8" s="6"/>
      <c r="L8" s="29"/>
      <c r="R8" s="20"/>
      <c r="S8" s="20"/>
      <c r="T8" s="21"/>
      <c r="U8" s="21"/>
    </row>
    <row r="9" spans="1:21" s="14" customFormat="1" ht="15" customHeight="1">
      <c r="A9" s="30" t="s">
        <v>25</v>
      </c>
      <c r="B9" s="5" t="s">
        <v>26</v>
      </c>
      <c r="C9" s="5"/>
      <c r="D9" s="5"/>
      <c r="E9" s="5"/>
      <c r="F9" s="7"/>
      <c r="G9" s="32" t="s">
        <v>27</v>
      </c>
      <c r="H9" s="33" t="s">
        <v>24</v>
      </c>
      <c r="I9" s="33"/>
      <c r="J9" s="34"/>
      <c r="K9" s="6"/>
      <c r="L9" s="29"/>
      <c r="R9" s="20"/>
      <c r="S9" s="20"/>
      <c r="T9" s="21"/>
      <c r="U9" s="21"/>
    </row>
    <row r="10" spans="1:21" s="14" customFormat="1" ht="15" customHeight="1">
      <c r="A10" s="30" t="s">
        <v>28</v>
      </c>
      <c r="B10" s="5" t="s">
        <v>29</v>
      </c>
      <c r="C10" s="5"/>
      <c r="D10" s="5"/>
      <c r="E10" s="5"/>
      <c r="F10" s="7"/>
      <c r="G10" s="35" t="s">
        <v>30</v>
      </c>
      <c r="H10" s="36" t="s">
        <v>31</v>
      </c>
      <c r="I10" s="36"/>
      <c r="J10" s="37"/>
      <c r="K10" s="6"/>
      <c r="L10" s="29"/>
      <c r="R10" s="20"/>
      <c r="S10" s="20"/>
      <c r="T10" s="21"/>
      <c r="U10" s="21"/>
    </row>
    <row r="11" spans="1:21" s="14" customFormat="1" ht="12.5">
      <c r="A11" s="30" t="s">
        <v>32</v>
      </c>
      <c r="B11" s="5" t="s">
        <v>33</v>
      </c>
      <c r="C11" s="5"/>
      <c r="D11" s="5"/>
      <c r="E11" s="5"/>
      <c r="F11" s="7"/>
      <c r="G11" s="20"/>
      <c r="R11" s="20"/>
      <c r="S11" s="20"/>
      <c r="T11" s="21"/>
      <c r="U11" s="21"/>
    </row>
    <row r="12" spans="1:21" s="14" customFormat="1" ht="12.5">
      <c r="A12" s="30" t="s">
        <v>34</v>
      </c>
      <c r="B12" s="5" t="s">
        <v>35</v>
      </c>
      <c r="C12" s="5"/>
      <c r="D12" s="5"/>
      <c r="E12" s="5"/>
      <c r="F12" s="7"/>
      <c r="G12" s="20"/>
      <c r="R12" s="20"/>
      <c r="S12" s="20"/>
      <c r="T12" s="21"/>
      <c r="U12" s="21"/>
    </row>
    <row r="13" spans="1:21" s="14" customFormat="1" ht="12.5">
      <c r="A13" s="38" t="s">
        <v>36</v>
      </c>
      <c r="B13" s="4" t="s">
        <v>37</v>
      </c>
      <c r="C13" s="4"/>
      <c r="D13" s="4"/>
      <c r="E13" s="4"/>
      <c r="F13" s="7"/>
      <c r="G13" s="20"/>
      <c r="R13" s="20"/>
      <c r="S13" s="20"/>
      <c r="T13" s="21"/>
      <c r="U13" s="21"/>
    </row>
    <row r="14" spans="1:21" s="14" customFormat="1" ht="12.75" customHeight="1">
      <c r="A14" s="24" t="s">
        <v>38</v>
      </c>
      <c r="B14" s="8" t="s">
        <v>39</v>
      </c>
      <c r="C14" s="8"/>
      <c r="D14" s="8"/>
      <c r="E14" s="8"/>
      <c r="F14" s="7" t="s">
        <v>40</v>
      </c>
      <c r="G14" s="20"/>
      <c r="R14" s="20"/>
      <c r="S14" s="20"/>
      <c r="T14" s="21"/>
      <c r="U14" s="21"/>
    </row>
    <row r="15" spans="1:21" s="14" customFormat="1" ht="12.5">
      <c r="A15" s="30" t="s">
        <v>41</v>
      </c>
      <c r="B15" s="5" t="s">
        <v>42</v>
      </c>
      <c r="C15" s="5"/>
      <c r="D15" s="5"/>
      <c r="E15" s="5"/>
      <c r="F15" s="7"/>
      <c r="G15" s="20"/>
      <c r="R15" s="20"/>
      <c r="S15" s="20"/>
      <c r="T15" s="21"/>
      <c r="U15" s="21"/>
    </row>
    <row r="16" spans="1:21" s="14" customFormat="1" ht="12.5">
      <c r="A16" s="30" t="s">
        <v>43</v>
      </c>
      <c r="B16" s="5" t="s">
        <v>44</v>
      </c>
      <c r="C16" s="5"/>
      <c r="D16" s="5"/>
      <c r="E16" s="5"/>
      <c r="F16" s="7"/>
      <c r="G16" s="20"/>
      <c r="R16" s="20"/>
      <c r="S16" s="20"/>
      <c r="T16" s="21"/>
      <c r="U16" s="21"/>
    </row>
    <row r="17" spans="1:21" s="14" customFormat="1" ht="12.5">
      <c r="A17" s="30" t="s">
        <v>45</v>
      </c>
      <c r="B17" s="5" t="s">
        <v>46</v>
      </c>
      <c r="C17" s="5"/>
      <c r="D17" s="5"/>
      <c r="E17" s="5"/>
      <c r="F17" s="7"/>
      <c r="G17" s="20"/>
      <c r="R17" s="20"/>
      <c r="S17" s="20"/>
      <c r="T17" s="21"/>
      <c r="U17" s="21"/>
    </row>
    <row r="18" spans="1:21" s="14" customFormat="1" ht="12.5">
      <c r="A18" s="30" t="s">
        <v>47</v>
      </c>
      <c r="B18" s="5" t="s">
        <v>48</v>
      </c>
      <c r="C18" s="5"/>
      <c r="D18" s="5"/>
      <c r="E18" s="5"/>
      <c r="F18" s="7"/>
      <c r="G18" s="20"/>
      <c r="R18" s="20"/>
      <c r="S18" s="20"/>
      <c r="T18" s="21"/>
      <c r="U18" s="21"/>
    </row>
    <row r="19" spans="1:21" s="14" customFormat="1" ht="12.5">
      <c r="A19" s="38" t="s">
        <v>49</v>
      </c>
      <c r="B19" s="4" t="s">
        <v>50</v>
      </c>
      <c r="C19" s="4"/>
      <c r="D19" s="4"/>
      <c r="E19" s="4"/>
      <c r="F19" s="7"/>
      <c r="G19" s="20"/>
      <c r="R19" s="20"/>
      <c r="S19" s="20"/>
      <c r="T19" s="21"/>
      <c r="U19" s="21"/>
    </row>
    <row r="20" spans="1:21" s="40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40" customFormat="1" ht="15">
      <c r="A21" s="41" t="s">
        <v>51</v>
      </c>
      <c r="B21" s="41" t="s">
        <v>51</v>
      </c>
      <c r="C21" s="42" t="s">
        <v>52</v>
      </c>
      <c r="D21" s="42" t="s">
        <v>52</v>
      </c>
      <c r="E21" s="42" t="s">
        <v>52</v>
      </c>
      <c r="F21" s="42" t="s">
        <v>52</v>
      </c>
      <c r="G21" s="42" t="s">
        <v>52</v>
      </c>
      <c r="H21" s="42" t="s">
        <v>52</v>
      </c>
      <c r="I21" s="42" t="s">
        <v>52</v>
      </c>
      <c r="J21" s="42" t="s">
        <v>52</v>
      </c>
      <c r="K21" s="41" t="s">
        <v>51</v>
      </c>
      <c r="L21" s="41" t="s">
        <v>51</v>
      </c>
      <c r="M21" s="41" t="s">
        <v>51</v>
      </c>
      <c r="N21" s="41" t="s">
        <v>51</v>
      </c>
      <c r="O21" s="41" t="s">
        <v>51</v>
      </c>
      <c r="P21" s="41" t="s">
        <v>51</v>
      </c>
      <c r="Q21" s="43"/>
      <c r="R21" s="43"/>
      <c r="S21" s="43"/>
      <c r="T21" s="20"/>
      <c r="U21" s="20"/>
    </row>
    <row r="22" spans="1:21" s="40" customFormat="1" ht="15">
      <c r="A22" s="44" t="s">
        <v>3</v>
      </c>
      <c r="B22" s="44" t="s">
        <v>9</v>
      </c>
      <c r="C22" s="44" t="s">
        <v>13</v>
      </c>
      <c r="D22" s="44" t="s">
        <v>17</v>
      </c>
      <c r="E22" s="44" t="s">
        <v>21</v>
      </c>
      <c r="F22" s="44" t="s">
        <v>25</v>
      </c>
      <c r="G22" s="44" t="s">
        <v>28</v>
      </c>
      <c r="H22" s="44" t="s">
        <v>32</v>
      </c>
      <c r="I22" s="44" t="s">
        <v>34</v>
      </c>
      <c r="J22" s="44" t="s">
        <v>36</v>
      </c>
      <c r="K22" s="44" t="s">
        <v>38</v>
      </c>
      <c r="L22" s="44" t="s">
        <v>41</v>
      </c>
      <c r="M22" s="44" t="s">
        <v>43</v>
      </c>
      <c r="N22" s="44" t="s">
        <v>45</v>
      </c>
      <c r="O22" s="44" t="s">
        <v>47</v>
      </c>
      <c r="P22" s="44" t="s">
        <v>49</v>
      </c>
      <c r="Q22" s="43"/>
      <c r="R22" s="43"/>
      <c r="S22" s="43"/>
      <c r="T22" s="20"/>
      <c r="U22" s="20"/>
    </row>
    <row r="23" spans="1:21" s="40" customFormat="1" ht="15">
      <c r="A23" s="45">
        <f>'[1]DescriptionStation'!C4</f>
        <v>13000638000013</v>
      </c>
      <c r="B23" s="46" t="str">
        <f>'[1]DescriptionStation'!C5</f>
        <v>06700075</v>
      </c>
      <c r="C23" s="46" t="str">
        <f>'[1]DescriptionStation'!C6</f>
        <v>Bévéra</v>
      </c>
      <c r="D23" s="46" t="s">
        <v>53</v>
      </c>
      <c r="E23" s="46" t="str">
        <f>'[1]DescriptionStation'!C8</f>
        <v>Moulinet</v>
      </c>
      <c r="F23" s="46" t="str">
        <f>'[1]DescriptionStation'!C9</f>
        <v>06086</v>
      </c>
      <c r="G23" s="46" t="str">
        <f>'[1]DescriptionStation'!C10</f>
        <v>1054171</v>
      </c>
      <c r="H23" s="46" t="str">
        <f>'[1]DescriptionStation'!C11</f>
        <v>6328360</v>
      </c>
      <c r="I23" s="46" t="str">
        <f>'[1]DescriptionStation'!C12</f>
        <v>1090</v>
      </c>
      <c r="J23" s="46" t="str">
        <f>'[1]DescriptionStation'!C13</f>
        <v>RRP</v>
      </c>
      <c r="K23" s="46" t="str">
        <f>'[1]SaisieDonneesTerrain'!I2</f>
        <v>1054171</v>
      </c>
      <c r="L23" s="46" t="str">
        <f>'[1]SaisieDonneesTerrain'!J2</f>
        <v>6328360</v>
      </c>
      <c r="M23" s="46" t="str">
        <f>'[1]SaisieDonneesTerrain'!I4</f>
        <v>1054153</v>
      </c>
      <c r="N23" s="46" t="str">
        <f>'[1]SaisieDonneesTerrain'!J4</f>
        <v>6328096</v>
      </c>
      <c r="O23" s="46" t="str">
        <f>'[1]SaisieDonneesTerrain'!C4</f>
        <v>15</v>
      </c>
      <c r="P23" s="46" t="str">
        <f>'[1]DescriptionStation'!C19</f>
        <v>160</v>
      </c>
      <c r="Q23" s="47"/>
      <c r="R23" s="47"/>
      <c r="S23" s="47"/>
      <c r="T23" s="48"/>
      <c r="U23" s="48"/>
    </row>
    <row r="24" spans="1:21" s="40" customFormat="1" ht="15">
      <c r="A24" s="42" t="s">
        <v>52</v>
      </c>
      <c r="B24" s="42" t="s">
        <v>54</v>
      </c>
      <c r="C24" s="42" t="s">
        <v>52</v>
      </c>
      <c r="D24" s="49" t="s">
        <v>51</v>
      </c>
      <c r="E24" s="49" t="s">
        <v>51</v>
      </c>
      <c r="F24" s="42" t="s">
        <v>52</v>
      </c>
      <c r="G24" s="42" t="s">
        <v>54</v>
      </c>
      <c r="H24" s="50"/>
      <c r="I24" s="50"/>
      <c r="J24" s="50"/>
      <c r="K24" s="51"/>
      <c r="L24" s="51"/>
      <c r="M24" s="52"/>
      <c r="N24" s="47"/>
      <c r="O24" s="47"/>
      <c r="P24" s="47"/>
      <c r="Q24" s="47"/>
      <c r="R24" s="47"/>
      <c r="S24" s="47"/>
      <c r="T24" s="48"/>
      <c r="U24" s="48"/>
    </row>
    <row r="25" spans="1:21" s="40" customFormat="1" ht="15">
      <c r="A25" s="44" t="s">
        <v>6</v>
      </c>
      <c r="B25" s="44" t="s">
        <v>55</v>
      </c>
      <c r="C25" s="44" t="s">
        <v>15</v>
      </c>
      <c r="D25" s="44" t="s">
        <v>19</v>
      </c>
      <c r="E25" s="44" t="s">
        <v>23</v>
      </c>
      <c r="F25" s="44" t="s">
        <v>27</v>
      </c>
      <c r="G25" s="44" t="s">
        <v>56</v>
      </c>
      <c r="H25" s="50"/>
      <c r="I25" s="50"/>
      <c r="J25" s="50"/>
      <c r="K25" s="51"/>
      <c r="L25" s="51"/>
      <c r="M25" s="52"/>
      <c r="N25" s="47"/>
      <c r="O25" s="47"/>
      <c r="P25" s="47"/>
      <c r="Q25" s="47"/>
      <c r="R25" s="47"/>
      <c r="S25" s="47"/>
      <c r="T25" s="48"/>
      <c r="U25" s="48"/>
    </row>
    <row r="26" spans="1:21" s="40" customFormat="1" ht="15">
      <c r="A26" s="53" t="str">
        <f>'[1]DescriptionStation'!C20</f>
        <v>C DUPART</v>
      </c>
      <c r="B26" s="53" t="str">
        <f>IF('[1]DescriptionStation'!C21="",'[1]SaisieDonneesTerrain'!AM2,'[1]DescriptionStation'!C21)</f>
        <v>06700075-00011900</v>
      </c>
      <c r="C26" s="53" t="str">
        <f>IF('[1]DescriptionStation'!C22="","",'[1]DescriptionStation'!C22)</f>
        <v/>
      </c>
      <c r="D26" s="54">
        <f>'[1]SaisieDonneesTerrain'!G2</f>
        <v>44014</v>
      </c>
      <c r="E26" s="55">
        <f>'[1]DescriptionStation'!C23</f>
        <v>13000638000013</v>
      </c>
      <c r="F26" s="53" t="str">
        <f>'[1]DescriptionStation'!C24</f>
        <v>C DUPART</v>
      </c>
      <c r="G26" s="56" t="str">
        <f>'[1]DescriptionStation'!C25</f>
        <v>TP2</v>
      </c>
      <c r="H26" s="57"/>
      <c r="I26" s="57"/>
      <c r="J26" s="57"/>
      <c r="K26" s="51"/>
      <c r="L26" s="51"/>
      <c r="M26" s="52"/>
      <c r="N26" s="47"/>
      <c r="O26" s="47"/>
      <c r="P26" s="47"/>
      <c r="Q26" s="47"/>
      <c r="R26" s="47"/>
      <c r="S26" s="47"/>
      <c r="T26" s="48"/>
      <c r="U26" s="48"/>
    </row>
    <row r="27" spans="1:21" s="40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40" customFormat="1" ht="15.5">
      <c r="A28" s="58"/>
      <c r="B28" s="58"/>
      <c r="C28" s="58"/>
      <c r="D28" s="59"/>
      <c r="E28" s="59"/>
      <c r="F28" s="60"/>
      <c r="G28" s="14"/>
      <c r="H28" s="14"/>
      <c r="I28" s="14"/>
      <c r="J28" s="14"/>
      <c r="K28" s="14"/>
      <c r="L28" s="14"/>
      <c r="M28" s="14"/>
      <c r="N28" s="14"/>
      <c r="O28" s="14"/>
      <c r="P28" s="20"/>
      <c r="Q28" s="20"/>
      <c r="R28" s="61"/>
      <c r="S28" s="62"/>
      <c r="T28" s="62"/>
      <c r="U28" s="62"/>
    </row>
    <row r="29" spans="1:21" s="40" customFormat="1" ht="15.5">
      <c r="A29" s="63" t="s">
        <v>57</v>
      </c>
      <c r="B29" s="63"/>
      <c r="C29" s="63"/>
      <c r="D29" s="64"/>
      <c r="E29" s="11"/>
      <c r="F29" s="12"/>
      <c r="G29" s="12"/>
      <c r="H29" s="11"/>
      <c r="I29" s="11"/>
      <c r="J29" s="11"/>
      <c r="K29" s="14"/>
      <c r="L29" s="14"/>
      <c r="M29" s="11"/>
      <c r="N29" s="11"/>
      <c r="O29" s="11"/>
      <c r="P29" s="14"/>
      <c r="Q29" s="14"/>
      <c r="R29" s="62"/>
      <c r="S29" s="62"/>
      <c r="T29" s="62"/>
      <c r="U29" s="62"/>
    </row>
    <row r="30" spans="1:21" s="40" customFormat="1" ht="15">
      <c r="A30" s="65" t="s">
        <v>58</v>
      </c>
      <c r="B30" s="66"/>
      <c r="C30" s="66"/>
      <c r="D30" s="66"/>
      <c r="E30" s="19"/>
      <c r="F30" s="11"/>
      <c r="G30" s="11"/>
      <c r="H30" s="11"/>
      <c r="I30" s="11"/>
      <c r="J30" s="11"/>
      <c r="K30" s="14"/>
      <c r="L30" s="14"/>
      <c r="M30" s="14"/>
      <c r="N30" s="14"/>
      <c r="O30" s="14"/>
      <c r="P30" s="11"/>
      <c r="Q30" s="11"/>
      <c r="R30" s="62"/>
      <c r="S30" s="62"/>
      <c r="T30" s="62"/>
      <c r="U30" s="62"/>
    </row>
    <row r="31" spans="1:21" s="40" customFormat="1" ht="15">
      <c r="A31" s="24" t="s">
        <v>9</v>
      </c>
      <c r="B31" s="67" t="s">
        <v>59</v>
      </c>
      <c r="C31" s="67"/>
      <c r="D31" s="67"/>
      <c r="E31" s="25"/>
      <c r="F31" s="12"/>
      <c r="G31" s="12"/>
      <c r="H31" s="12"/>
      <c r="I31" s="12"/>
      <c r="J31" s="11"/>
      <c r="K31" s="11"/>
      <c r="L31" s="11"/>
      <c r="M31" s="11"/>
      <c r="N31" s="11"/>
      <c r="O31" s="11"/>
      <c r="P31" s="14"/>
      <c r="Q31" s="11"/>
      <c r="R31" s="62"/>
      <c r="S31" s="62"/>
      <c r="T31" s="62"/>
      <c r="U31" s="62"/>
    </row>
    <row r="32" spans="1:21" s="40" customFormat="1" ht="15.5">
      <c r="A32" s="30" t="s">
        <v>13</v>
      </c>
      <c r="B32" s="23" t="s">
        <v>14</v>
      </c>
      <c r="C32" s="23"/>
      <c r="D32" s="23"/>
      <c r="E32" s="31"/>
      <c r="F32" s="12"/>
      <c r="G32" s="12"/>
      <c r="H32" s="68" t="s">
        <v>60</v>
      </c>
      <c r="I32" s="68"/>
      <c r="J32" s="68"/>
      <c r="K32" s="68"/>
      <c r="L32" s="11"/>
      <c r="M32" s="11"/>
      <c r="N32" s="11"/>
      <c r="O32" s="11"/>
      <c r="P32" s="11"/>
      <c r="Q32" s="11"/>
      <c r="R32" s="11"/>
      <c r="S32" s="11"/>
      <c r="T32" s="11"/>
      <c r="U32" s="62"/>
    </row>
    <row r="33" spans="1:21" s="40" customFormat="1" ht="15">
      <c r="A33" s="30" t="s">
        <v>61</v>
      </c>
      <c r="B33" s="23" t="s">
        <v>62</v>
      </c>
      <c r="C33" s="23"/>
      <c r="D33" s="23"/>
      <c r="E33" s="31"/>
      <c r="F33" s="12"/>
      <c r="G33" s="12"/>
      <c r="H33" s="69"/>
      <c r="I33" s="14"/>
      <c r="J33" s="14"/>
      <c r="K33" s="11"/>
      <c r="L33" s="11"/>
      <c r="M33" s="11"/>
      <c r="N33" s="11"/>
      <c r="O33" s="11"/>
      <c r="P33" s="11"/>
      <c r="Q33" s="11"/>
      <c r="R33" s="11"/>
      <c r="S33" s="11"/>
      <c r="T33" s="62"/>
      <c r="U33" s="62"/>
    </row>
    <row r="34" spans="1:21" s="40" customFormat="1" ht="15">
      <c r="A34" s="30" t="s">
        <v>19</v>
      </c>
      <c r="B34" s="23" t="s">
        <v>63</v>
      </c>
      <c r="C34" s="23"/>
      <c r="D34" s="23"/>
      <c r="E34" s="31"/>
      <c r="F34" s="12"/>
      <c r="G34" s="12"/>
      <c r="H34" s="65" t="s">
        <v>58</v>
      </c>
      <c r="I34" s="66"/>
      <c r="J34" s="66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70"/>
    </row>
    <row r="35" spans="1:21" s="40" customFormat="1" ht="15">
      <c r="A35" s="30" t="s">
        <v>64</v>
      </c>
      <c r="B35" s="71" t="s">
        <v>65</v>
      </c>
      <c r="C35" s="23"/>
      <c r="D35" s="23"/>
      <c r="E35" s="31"/>
      <c r="F35" s="66"/>
      <c r="G35" s="12"/>
      <c r="H35" s="72" t="s">
        <v>66</v>
      </c>
      <c r="I35" s="73" t="s">
        <v>67</v>
      </c>
      <c r="J35" s="28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70"/>
    </row>
    <row r="36" spans="1:21" s="40" customFormat="1" ht="15">
      <c r="A36" s="38" t="s">
        <v>68</v>
      </c>
      <c r="B36" s="74" t="s">
        <v>69</v>
      </c>
      <c r="C36" s="75"/>
      <c r="D36" s="75"/>
      <c r="E36" s="39"/>
      <c r="F36" s="12"/>
      <c r="G36" s="76"/>
      <c r="H36" s="72" t="s">
        <v>70</v>
      </c>
      <c r="I36" s="73" t="s">
        <v>71</v>
      </c>
      <c r="J36" s="73"/>
      <c r="K36" s="77"/>
      <c r="L36" s="78"/>
      <c r="M36" s="11"/>
      <c r="N36" s="11"/>
      <c r="O36" s="11"/>
      <c r="P36" s="11"/>
      <c r="Q36" s="11"/>
      <c r="R36" s="11"/>
      <c r="S36" s="11"/>
      <c r="T36" s="11"/>
      <c r="U36" s="70"/>
    </row>
    <row r="37" spans="1:21" s="40" customFormat="1" ht="15">
      <c r="A37" s="79"/>
      <c r="B37" s="80"/>
      <c r="C37" s="79"/>
      <c r="D37" s="79"/>
      <c r="E37" s="81" t="s">
        <v>51</v>
      </c>
      <c r="F37" s="82"/>
      <c r="G37" s="11"/>
      <c r="H37" s="41" t="s">
        <v>51</v>
      </c>
      <c r="I37" s="42" t="s">
        <v>52</v>
      </c>
      <c r="J37" s="11"/>
      <c r="K37" s="11"/>
      <c r="L37" s="11"/>
      <c r="M37" s="11"/>
      <c r="N37" s="11"/>
      <c r="O37" s="11"/>
      <c r="P37" s="70"/>
      <c r="Q37" s="70"/>
      <c r="R37" s="70"/>
      <c r="S37" s="70"/>
      <c r="T37" s="70"/>
      <c r="U37" s="70"/>
    </row>
    <row r="38" spans="1:21" s="40" customFormat="1" ht="15">
      <c r="A38" s="83" t="s">
        <v>9</v>
      </c>
      <c r="B38" s="83" t="s">
        <v>13</v>
      </c>
      <c r="C38" s="83" t="s">
        <v>17</v>
      </c>
      <c r="D38" s="83" t="s">
        <v>19</v>
      </c>
      <c r="E38" s="83" t="s">
        <v>64</v>
      </c>
      <c r="F38" s="84" t="s">
        <v>72</v>
      </c>
      <c r="G38" s="85" t="s">
        <v>73</v>
      </c>
      <c r="H38" s="86" t="s">
        <v>66</v>
      </c>
      <c r="I38" s="87" t="s">
        <v>70</v>
      </c>
      <c r="J38" s="11"/>
      <c r="K38" s="11"/>
      <c r="L38" s="11"/>
      <c r="M38" s="11"/>
      <c r="N38" s="11"/>
      <c r="O38" s="11"/>
      <c r="P38" s="11"/>
      <c r="Q38" s="11"/>
      <c r="R38" s="70"/>
      <c r="S38" s="70"/>
      <c r="T38" s="70"/>
      <c r="U38" s="70"/>
    </row>
    <row r="39" spans="1:21" s="40" customFormat="1" ht="15">
      <c r="A39" s="88" t="str">
        <f>B23</f>
        <v>06700075</v>
      </c>
      <c r="B39" s="89" t="str">
        <f>C23</f>
        <v>Bévéra</v>
      </c>
      <c r="C39" s="89" t="str">
        <f>D23</f>
        <v>Moulinet</v>
      </c>
      <c r="D39" s="90">
        <f>D26</f>
        <v>44014</v>
      </c>
      <c r="E39" s="91">
        <f>'[1]SaisieDonneesTerrain'!E4</f>
        <v>6</v>
      </c>
      <c r="F39" s="92" t="s">
        <v>74</v>
      </c>
      <c r="G39" s="93" t="s">
        <v>75</v>
      </c>
      <c r="H39" s="94">
        <f>'[1]SaisieDonneesTerrain'!E8</f>
        <v>1</v>
      </c>
      <c r="I39" s="95" t="str">
        <f>'[1]SaisieDonneesTerrain'!F8</f>
        <v>M</v>
      </c>
      <c r="J39" s="11"/>
      <c r="K39" s="11"/>
      <c r="L39" s="11"/>
      <c r="M39" s="11"/>
      <c r="N39" s="11"/>
      <c r="O39" s="11"/>
      <c r="P39" s="11"/>
      <c r="Q39" s="11"/>
      <c r="R39" s="70"/>
      <c r="S39" s="70"/>
      <c r="T39" s="70"/>
      <c r="U39" s="70"/>
    </row>
    <row r="40" spans="1:21" s="40" customFormat="1" ht="15">
      <c r="A40" s="84" t="s">
        <v>76</v>
      </c>
      <c r="B40" s="96"/>
      <c r="C40" s="96"/>
      <c r="D40" s="97"/>
      <c r="E40" s="96"/>
      <c r="F40" s="92" t="s">
        <v>77</v>
      </c>
      <c r="G40" s="93" t="s">
        <v>78</v>
      </c>
      <c r="H40" s="94">
        <f>'[1]SaisieDonneesTerrain'!E9</f>
        <v>0</v>
      </c>
      <c r="I40" s="95">
        <f>'[1]SaisieDonneesTerrain'!F9</f>
        <v>0</v>
      </c>
      <c r="J40" s="11"/>
      <c r="K40" s="11"/>
      <c r="L40" s="11"/>
      <c r="M40" s="11"/>
      <c r="N40" s="11"/>
      <c r="O40" s="11"/>
      <c r="P40" s="11"/>
      <c r="Q40" s="11"/>
      <c r="R40" s="70"/>
      <c r="S40" s="70"/>
      <c r="T40" s="70"/>
      <c r="U40" s="70"/>
    </row>
    <row r="41" spans="1:21" s="40" customFormat="1" ht="15">
      <c r="A41" s="98"/>
      <c r="B41" s="98"/>
      <c r="C41" s="98"/>
      <c r="D41" s="98"/>
      <c r="E41" s="98"/>
      <c r="F41" s="92" t="s">
        <v>79</v>
      </c>
      <c r="G41" s="93" t="s">
        <v>80</v>
      </c>
      <c r="H41" s="94">
        <f>'[1]SaisieDonneesTerrain'!E10</f>
        <v>1</v>
      </c>
      <c r="I41" s="95" t="str">
        <f>'[1]SaisieDonneesTerrain'!F10</f>
        <v>M</v>
      </c>
      <c r="J41" s="11"/>
      <c r="K41" s="11"/>
      <c r="L41" s="11"/>
      <c r="M41" s="11"/>
      <c r="N41" s="11"/>
      <c r="O41" s="11"/>
      <c r="P41" s="11"/>
      <c r="Q41" s="11"/>
      <c r="R41" s="70"/>
      <c r="S41" s="70"/>
      <c r="T41" s="70"/>
      <c r="U41" s="70"/>
    </row>
    <row r="42" spans="1:21" s="40" customFormat="1" ht="15">
      <c r="A42" s="96"/>
      <c r="B42" s="96"/>
      <c r="C42" s="96"/>
      <c r="D42" s="97"/>
      <c r="E42" s="96"/>
      <c r="F42" s="92" t="s">
        <v>81</v>
      </c>
      <c r="G42" s="93" t="s">
        <v>82</v>
      </c>
      <c r="H42" s="94">
        <f>'[1]SaisieDonneesTerrain'!E11</f>
        <v>3</v>
      </c>
      <c r="I42" s="95" t="str">
        <f>'[1]SaisieDonneesTerrain'!F11</f>
        <v>M</v>
      </c>
      <c r="J42" s="11"/>
      <c r="K42" s="11"/>
      <c r="L42" s="11"/>
      <c r="M42" s="11"/>
      <c r="N42" s="11"/>
      <c r="O42" s="11"/>
      <c r="P42" s="11"/>
      <c r="Q42" s="11"/>
      <c r="R42" s="70"/>
      <c r="S42" s="70"/>
      <c r="T42" s="70"/>
      <c r="U42" s="70"/>
    </row>
    <row r="43" spans="1:21" s="40" customFormat="1" ht="15">
      <c r="A43" s="96"/>
      <c r="B43" s="96"/>
      <c r="C43" s="96"/>
      <c r="D43" s="97"/>
      <c r="E43" s="96"/>
      <c r="F43" s="92" t="s">
        <v>83</v>
      </c>
      <c r="G43" s="93" t="s">
        <v>84</v>
      </c>
      <c r="H43" s="94">
        <f>'[1]SaisieDonneesTerrain'!E12</f>
        <v>26</v>
      </c>
      <c r="I43" s="95" t="str">
        <f>'[1]SaisieDonneesTerrain'!F12</f>
        <v>D</v>
      </c>
      <c r="J43" s="11"/>
      <c r="K43" s="11"/>
      <c r="L43" s="11"/>
      <c r="M43" s="11"/>
      <c r="N43" s="11"/>
      <c r="O43" s="14"/>
      <c r="P43" s="11"/>
      <c r="Q43" s="11"/>
      <c r="R43" s="70"/>
      <c r="S43" s="70"/>
      <c r="T43" s="70"/>
      <c r="U43" s="70"/>
    </row>
    <row r="44" spans="1:21" s="40" customFormat="1" ht="15">
      <c r="A44" s="96"/>
      <c r="B44" s="96"/>
      <c r="C44" s="96"/>
      <c r="D44" s="97"/>
      <c r="E44" s="96"/>
      <c r="F44" s="92" t="s">
        <v>85</v>
      </c>
      <c r="G44" s="93" t="s">
        <v>86</v>
      </c>
      <c r="H44" s="94">
        <f>'[1]SaisieDonneesTerrain'!E13</f>
        <v>35</v>
      </c>
      <c r="I44" s="95" t="str">
        <f>'[1]SaisieDonneesTerrain'!F13</f>
        <v>D</v>
      </c>
      <c r="J44" s="11"/>
      <c r="K44" s="11"/>
      <c r="L44" s="11"/>
      <c r="M44" s="14"/>
      <c r="N44" s="14"/>
      <c r="O44" s="14"/>
      <c r="P44" s="14"/>
      <c r="Q44" s="14"/>
      <c r="R44" s="14"/>
      <c r="S44" s="14"/>
      <c r="T44" s="70"/>
      <c r="U44" s="70"/>
    </row>
    <row r="45" spans="1:21" s="40" customFormat="1" ht="15">
      <c r="A45" s="96"/>
      <c r="B45" s="96"/>
      <c r="C45" s="96"/>
      <c r="D45" s="97"/>
      <c r="E45" s="96"/>
      <c r="F45" s="92" t="s">
        <v>87</v>
      </c>
      <c r="G45" s="93" t="s">
        <v>88</v>
      </c>
      <c r="H45" s="94">
        <f>'[1]SaisieDonneesTerrain'!E14</f>
        <v>4</v>
      </c>
      <c r="I45" s="95" t="str">
        <f>'[1]SaisieDonneesTerrain'!F14</f>
        <v>M</v>
      </c>
      <c r="J45" s="11"/>
      <c r="K45" s="11"/>
      <c r="L45" s="11"/>
      <c r="M45" s="14"/>
      <c r="N45" s="14"/>
      <c r="O45" s="14"/>
      <c r="P45" s="14"/>
      <c r="Q45" s="14"/>
      <c r="R45" s="14"/>
      <c r="S45" s="14"/>
      <c r="T45" s="70"/>
      <c r="U45" s="70"/>
    </row>
    <row r="46" spans="1:21" s="40" customFormat="1" ht="15">
      <c r="A46" s="96"/>
      <c r="B46" s="96"/>
      <c r="C46" s="96"/>
      <c r="D46" s="97"/>
      <c r="E46" s="96"/>
      <c r="F46" s="92" t="s">
        <v>89</v>
      </c>
      <c r="G46" s="93" t="s">
        <v>90</v>
      </c>
      <c r="H46" s="94">
        <f>'[1]SaisieDonneesTerrain'!E15</f>
        <v>0</v>
      </c>
      <c r="I46" s="95">
        <f>'[1]SaisieDonneesTerrain'!F15</f>
        <v>0</v>
      </c>
      <c r="J46" s="11"/>
      <c r="K46" s="11"/>
      <c r="L46" s="11"/>
      <c r="M46" s="14"/>
      <c r="N46" s="14"/>
      <c r="O46" s="14"/>
      <c r="P46" s="14"/>
      <c r="Q46" s="14"/>
      <c r="R46" s="14"/>
      <c r="S46" s="14"/>
      <c r="T46" s="70"/>
      <c r="U46" s="70"/>
    </row>
    <row r="47" spans="1:21" s="40" customFormat="1" ht="15">
      <c r="A47" s="96"/>
      <c r="B47" s="96"/>
      <c r="C47" s="96"/>
      <c r="D47" s="97"/>
      <c r="E47" s="96"/>
      <c r="F47" s="92" t="s">
        <v>91</v>
      </c>
      <c r="G47" s="93" t="s">
        <v>92</v>
      </c>
      <c r="H47" s="94">
        <f>'[1]SaisieDonneesTerrain'!E16</f>
        <v>0</v>
      </c>
      <c r="I47" s="95">
        <f>'[1]SaisieDonneesTerrain'!F16</f>
        <v>0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s="40" customFormat="1" ht="15">
      <c r="A48" s="96"/>
      <c r="B48" s="96"/>
      <c r="C48" s="96"/>
      <c r="D48" s="97"/>
      <c r="E48" s="96"/>
      <c r="F48" s="92" t="s">
        <v>93</v>
      </c>
      <c r="G48" s="93" t="s">
        <v>94</v>
      </c>
      <c r="H48" s="94" t="str">
        <f>'[1]SaisieDonneesTerrain'!E17</f>
        <v>P</v>
      </c>
      <c r="I48" s="95">
        <f>'[1]SaisieDonneesTerrain'!F17</f>
        <v>0</v>
      </c>
      <c r="J48" s="14"/>
      <c r="K48" s="14"/>
      <c r="L48" s="14"/>
      <c r="M48" s="14"/>
      <c r="N48" s="14"/>
      <c r="O48" s="11"/>
      <c r="P48" s="14"/>
      <c r="Q48" s="14"/>
      <c r="R48" s="14"/>
      <c r="S48" s="14"/>
      <c r="T48" s="14"/>
      <c r="U48" s="14"/>
    </row>
    <row r="49" spans="1:21" s="40" customFormat="1" ht="15">
      <c r="A49" s="96"/>
      <c r="B49" s="96"/>
      <c r="C49" s="96"/>
      <c r="D49" s="97"/>
      <c r="E49" s="96"/>
      <c r="F49" s="92" t="s">
        <v>95</v>
      </c>
      <c r="G49" s="93" t="s">
        <v>96</v>
      </c>
      <c r="H49" s="94" t="str">
        <f>'[1]SaisieDonneesTerrain'!E18</f>
        <v>P</v>
      </c>
      <c r="I49" s="95">
        <f>'[1]SaisieDonneesTerrain'!F18</f>
        <v>0</v>
      </c>
      <c r="J49" s="14"/>
      <c r="K49" s="14"/>
      <c r="L49" s="14"/>
      <c r="M49" s="11"/>
      <c r="N49" s="11"/>
      <c r="O49" s="11"/>
      <c r="P49" s="11"/>
      <c r="Q49" s="11"/>
      <c r="R49" s="70"/>
      <c r="S49" s="70"/>
      <c r="T49" s="14"/>
      <c r="U49" s="14"/>
    </row>
    <row r="50" spans="1:21" s="40" customFormat="1" ht="15">
      <c r="A50" s="96"/>
      <c r="B50" s="96"/>
      <c r="C50" s="96"/>
      <c r="D50" s="97"/>
      <c r="E50" s="96"/>
      <c r="F50" s="99" t="s">
        <v>97</v>
      </c>
      <c r="G50" s="100" t="s">
        <v>98</v>
      </c>
      <c r="H50" s="94">
        <f>'[1]SaisieDonneesTerrain'!E19</f>
        <v>30</v>
      </c>
      <c r="I50" s="95" t="str">
        <f>'[1]SaisieDonneesTerrain'!F19</f>
        <v>D</v>
      </c>
      <c r="J50" s="14"/>
      <c r="K50" s="14"/>
      <c r="L50" s="14"/>
      <c r="M50" s="11"/>
      <c r="N50" s="11"/>
      <c r="O50" s="11"/>
      <c r="P50" s="11"/>
      <c r="Q50" s="11"/>
      <c r="R50" s="70"/>
      <c r="S50" s="70"/>
      <c r="T50" s="14"/>
      <c r="U50" s="14"/>
    </row>
    <row r="51" spans="1:21" s="40" customFormat="1" ht="15.5">
      <c r="A51" s="59"/>
      <c r="B51" s="59"/>
      <c r="C51" s="59"/>
      <c r="D51" s="59"/>
      <c r="E51" s="59"/>
      <c r="F51" s="101" t="s">
        <v>99</v>
      </c>
      <c r="G51" s="101"/>
      <c r="H51" s="102">
        <f>SUM(H39:H50)/100</f>
        <v>1</v>
      </c>
      <c r="I51" s="14"/>
      <c r="J51" s="14"/>
      <c r="K51" s="14"/>
      <c r="L51" s="14"/>
      <c r="M51" s="14"/>
      <c r="N51" s="11"/>
      <c r="O51" s="11"/>
      <c r="P51" s="11"/>
      <c r="Q51" s="11"/>
      <c r="R51" s="70"/>
      <c r="S51" s="70"/>
      <c r="T51" s="14"/>
      <c r="U51" s="14"/>
    </row>
    <row r="52" spans="1:21" s="40" customFormat="1" ht="15.5">
      <c r="A52" s="103" t="s">
        <v>100</v>
      </c>
      <c r="B52" s="103"/>
      <c r="C52" s="103"/>
      <c r="D52" s="103"/>
      <c r="E52" s="103"/>
      <c r="F52" s="60"/>
      <c r="G52" s="104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70"/>
      <c r="U52" s="70"/>
    </row>
    <row r="53" spans="1:21" s="40" customFormat="1" ht="15">
      <c r="A53" s="11"/>
      <c r="B53" s="11"/>
      <c r="C53" s="11"/>
      <c r="D53" s="11"/>
      <c r="E53" s="11"/>
      <c r="F53" s="12"/>
      <c r="G53" s="105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70"/>
      <c r="U53" s="70"/>
    </row>
    <row r="54" spans="1:21" s="40" customFormat="1" ht="15">
      <c r="A54" s="65" t="s">
        <v>58</v>
      </c>
      <c r="B54" s="66"/>
      <c r="C54" s="66"/>
      <c r="D54" s="66"/>
      <c r="E54" s="106"/>
      <c r="F54" s="107"/>
      <c r="G54" s="105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70"/>
      <c r="U54" s="70"/>
    </row>
    <row r="55" spans="1:21" s="40" customFormat="1" ht="15">
      <c r="A55" s="24" t="s">
        <v>72</v>
      </c>
      <c r="B55" s="67" t="s">
        <v>101</v>
      </c>
      <c r="C55" s="67"/>
      <c r="D55" s="67"/>
      <c r="E55" s="67"/>
      <c r="F55" s="25"/>
      <c r="G55" s="108"/>
      <c r="H55" s="11"/>
      <c r="I55" s="11"/>
      <c r="J55" s="109"/>
      <c r="K55" s="11"/>
      <c r="L55" s="11"/>
      <c r="M55" s="11"/>
      <c r="N55" s="11"/>
      <c r="O55" s="11"/>
      <c r="P55" s="11"/>
      <c r="Q55" s="11"/>
      <c r="R55" s="11"/>
      <c r="S55" s="11"/>
      <c r="T55" s="70"/>
      <c r="U55" s="70"/>
    </row>
    <row r="56" spans="1:21" s="40" customFormat="1" ht="15">
      <c r="A56" s="30" t="s">
        <v>102</v>
      </c>
      <c r="B56" s="23" t="s">
        <v>101</v>
      </c>
      <c r="C56" s="23"/>
      <c r="D56" s="23"/>
      <c r="E56" s="23"/>
      <c r="F56" s="31"/>
      <c r="G56" s="108"/>
      <c r="H56" s="65" t="s">
        <v>58</v>
      </c>
      <c r="I56" s="11"/>
      <c r="J56" s="109"/>
      <c r="K56" s="11"/>
      <c r="L56" s="11"/>
      <c r="M56" s="11"/>
      <c r="N56" s="11"/>
      <c r="O56" s="11"/>
      <c r="P56" s="11"/>
      <c r="Q56" s="11"/>
      <c r="R56" s="11"/>
      <c r="S56" s="11"/>
      <c r="T56" s="70"/>
      <c r="U56" s="70"/>
    </row>
    <row r="57" spans="1:21" s="40" customFormat="1" ht="15">
      <c r="A57" s="30" t="s">
        <v>103</v>
      </c>
      <c r="B57" s="23" t="s">
        <v>104</v>
      </c>
      <c r="C57" s="23"/>
      <c r="D57" s="23"/>
      <c r="E57" s="23"/>
      <c r="F57" s="31"/>
      <c r="G57" s="108"/>
      <c r="H57" s="110" t="s">
        <v>105</v>
      </c>
      <c r="I57" s="110" t="s">
        <v>73</v>
      </c>
      <c r="J57" s="110" t="s">
        <v>106</v>
      </c>
      <c r="K57" s="11"/>
      <c r="L57" s="11"/>
      <c r="M57" s="11"/>
      <c r="N57" s="11"/>
      <c r="O57" s="11"/>
      <c r="P57" s="11"/>
      <c r="Q57" s="11"/>
      <c r="R57" s="11"/>
      <c r="S57" s="11"/>
      <c r="T57" s="70"/>
      <c r="U57" s="70"/>
    </row>
    <row r="58" spans="1:21" s="40" customFormat="1" ht="15">
      <c r="A58" s="30" t="s">
        <v>107</v>
      </c>
      <c r="B58" s="23" t="s">
        <v>108</v>
      </c>
      <c r="C58" s="23"/>
      <c r="D58" s="23"/>
      <c r="E58" s="23"/>
      <c r="F58" s="31"/>
      <c r="G58" s="108"/>
      <c r="H58" s="111" t="s">
        <v>109</v>
      </c>
      <c r="I58" s="111" t="s">
        <v>110</v>
      </c>
      <c r="J58" s="111" t="s">
        <v>111</v>
      </c>
      <c r="K58" s="11"/>
      <c r="L58" s="11"/>
      <c r="M58" s="11"/>
      <c r="N58" s="11"/>
      <c r="O58" s="11"/>
      <c r="P58" s="11"/>
      <c r="Q58" s="11"/>
      <c r="R58" s="11"/>
      <c r="S58" s="11"/>
      <c r="T58" s="70"/>
      <c r="U58" s="70"/>
    </row>
    <row r="59" spans="1:21" s="40" customFormat="1" ht="15">
      <c r="A59" s="30" t="s">
        <v>112</v>
      </c>
      <c r="B59" s="23" t="s">
        <v>113</v>
      </c>
      <c r="C59" s="23"/>
      <c r="D59" s="23"/>
      <c r="E59" s="23"/>
      <c r="F59" s="31"/>
      <c r="G59" s="108"/>
      <c r="H59" s="112" t="s">
        <v>114</v>
      </c>
      <c r="I59" s="112" t="s">
        <v>115</v>
      </c>
      <c r="J59" s="112" t="s">
        <v>116</v>
      </c>
      <c r="K59" s="11"/>
      <c r="L59" s="11"/>
      <c r="M59" s="11"/>
      <c r="N59" s="11"/>
      <c r="O59" s="11"/>
      <c r="P59" s="11"/>
      <c r="Q59" s="11"/>
      <c r="R59" s="11"/>
      <c r="S59" s="11"/>
      <c r="T59" s="70"/>
      <c r="U59" s="70"/>
    </row>
    <row r="60" spans="1:21" s="40" customFormat="1" ht="15">
      <c r="A60" s="30" t="s">
        <v>117</v>
      </c>
      <c r="B60" s="23" t="s">
        <v>118</v>
      </c>
      <c r="C60" s="23"/>
      <c r="D60" s="23"/>
      <c r="E60" s="23"/>
      <c r="F60" s="31"/>
      <c r="G60" s="108"/>
      <c r="H60" s="112" t="s">
        <v>119</v>
      </c>
      <c r="I60" s="112" t="s">
        <v>120</v>
      </c>
      <c r="J60" s="112" t="s">
        <v>121</v>
      </c>
      <c r="K60" s="11"/>
      <c r="L60" s="11"/>
      <c r="M60" s="11"/>
      <c r="N60" s="11"/>
      <c r="O60" s="11"/>
      <c r="P60" s="11"/>
      <c r="Q60" s="11"/>
      <c r="R60" s="11"/>
      <c r="S60" s="11"/>
      <c r="T60" s="70"/>
      <c r="U60" s="70"/>
    </row>
    <row r="61" spans="1:21" s="40" customFormat="1" ht="15">
      <c r="A61" s="30" t="s">
        <v>122</v>
      </c>
      <c r="B61" s="23" t="s">
        <v>123</v>
      </c>
      <c r="C61" s="23"/>
      <c r="D61" s="23"/>
      <c r="E61" s="23"/>
      <c r="F61" s="31"/>
      <c r="G61" s="113"/>
      <c r="H61" s="114" t="s">
        <v>124</v>
      </c>
      <c r="I61" s="114" t="s">
        <v>125</v>
      </c>
      <c r="J61" s="114" t="s">
        <v>126</v>
      </c>
      <c r="K61" s="11"/>
      <c r="L61" s="11"/>
      <c r="M61" s="11"/>
      <c r="N61" s="11"/>
      <c r="O61" s="12"/>
      <c r="P61" s="12"/>
      <c r="Q61" s="12"/>
      <c r="R61" s="12"/>
      <c r="S61" s="12"/>
      <c r="T61" s="12"/>
      <c r="U61" s="12"/>
    </row>
    <row r="62" spans="1:21" s="40" customFormat="1" ht="15">
      <c r="A62" s="38" t="s">
        <v>127</v>
      </c>
      <c r="B62" s="75" t="s">
        <v>128</v>
      </c>
      <c r="C62" s="115"/>
      <c r="D62" s="115"/>
      <c r="E62" s="75"/>
      <c r="F62" s="39"/>
      <c r="G62" s="113"/>
      <c r="H62" s="12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70"/>
      <c r="U62" s="70"/>
    </row>
    <row r="63" spans="1:21" s="40" customFormat="1" ht="15">
      <c r="A63" s="11"/>
      <c r="B63" s="11"/>
      <c r="C63" s="11"/>
      <c r="D63" s="11"/>
      <c r="E63" s="116"/>
      <c r="F63" s="11"/>
      <c r="G63" s="12"/>
      <c r="H63" s="12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70"/>
      <c r="U63" s="70"/>
    </row>
    <row r="64" spans="1:21" s="40" customFormat="1" ht="15">
      <c r="A64" s="79"/>
      <c r="B64" s="79"/>
      <c r="C64" s="79"/>
      <c r="D64" s="41" t="s">
        <v>51</v>
      </c>
      <c r="E64" s="41" t="s">
        <v>51</v>
      </c>
      <c r="F64" s="41" t="s">
        <v>51</v>
      </c>
      <c r="G64" s="42" t="s">
        <v>52</v>
      </c>
      <c r="H64" s="42" t="s">
        <v>52</v>
      </c>
      <c r="I64" s="42" t="s">
        <v>52</v>
      </c>
      <c r="J64" s="42" t="s">
        <v>52</v>
      </c>
      <c r="K64" s="42" t="s">
        <v>52</v>
      </c>
      <c r="L64" s="12"/>
      <c r="M64" s="12"/>
      <c r="N64" s="12"/>
      <c r="O64" s="11"/>
      <c r="P64" s="11"/>
      <c r="Q64" s="11"/>
      <c r="R64" s="11"/>
      <c r="S64" s="11"/>
      <c r="T64" s="70"/>
      <c r="U64" s="70"/>
    </row>
    <row r="65" spans="1:21" s="40" customFormat="1" ht="15">
      <c r="A65" s="44" t="s">
        <v>9</v>
      </c>
      <c r="B65" s="44" t="s">
        <v>19</v>
      </c>
      <c r="C65" s="44" t="s">
        <v>129</v>
      </c>
      <c r="D65" s="44" t="s">
        <v>72</v>
      </c>
      <c r="E65" s="44" t="s">
        <v>102</v>
      </c>
      <c r="F65" s="44" t="s">
        <v>103</v>
      </c>
      <c r="G65" s="44" t="s">
        <v>107</v>
      </c>
      <c r="H65" s="44" t="s">
        <v>130</v>
      </c>
      <c r="I65" s="44" t="s">
        <v>117</v>
      </c>
      <c r="J65" s="44" t="s">
        <v>122</v>
      </c>
      <c r="K65" s="44" t="s">
        <v>127</v>
      </c>
      <c r="L65" s="11"/>
      <c r="M65" s="11"/>
      <c r="N65" s="11"/>
      <c r="O65" s="11"/>
      <c r="P65" s="11"/>
      <c r="Q65" s="11"/>
      <c r="R65" s="11"/>
      <c r="S65" s="11"/>
      <c r="T65" s="70"/>
      <c r="U65" s="70"/>
    </row>
    <row r="66" spans="1:21" s="40" customFormat="1" ht="15">
      <c r="A66" s="42" t="str">
        <f>B23</f>
        <v>06700075</v>
      </c>
      <c r="B66" s="117">
        <f>D26</f>
        <v>44014</v>
      </c>
      <c r="C66" s="118" t="s">
        <v>131</v>
      </c>
      <c r="D66" s="119" t="s">
        <v>75</v>
      </c>
      <c r="E66" s="120" t="s">
        <v>120</v>
      </c>
      <c r="F66" s="119" t="s">
        <v>132</v>
      </c>
      <c r="G66" s="121" t="s">
        <v>133</v>
      </c>
      <c r="H66" s="121"/>
      <c r="I66" s="121"/>
      <c r="J66" s="121"/>
      <c r="K66" s="121"/>
      <c r="L66" s="11"/>
      <c r="M66" s="11"/>
      <c r="N66" s="11"/>
      <c r="O66" s="11"/>
      <c r="P66" s="11"/>
      <c r="Q66" s="11"/>
      <c r="R66" s="11"/>
      <c r="S66" s="11"/>
      <c r="T66" s="70"/>
      <c r="U66" s="70"/>
    </row>
    <row r="67" spans="1:21" s="40" customFormat="1" ht="15">
      <c r="A67" s="122" t="str">
        <f aca="true" t="shared" si="0" ref="A67:B77">+A$66</f>
        <v>06700075</v>
      </c>
      <c r="B67" s="123">
        <f t="shared" si="0"/>
        <v>44014</v>
      </c>
      <c r="C67" s="118" t="s">
        <v>134</v>
      </c>
      <c r="D67" s="119" t="s">
        <v>80</v>
      </c>
      <c r="E67" s="120" t="s">
        <v>110</v>
      </c>
      <c r="F67" s="119" t="s">
        <v>132</v>
      </c>
      <c r="G67" s="124" t="s">
        <v>135</v>
      </c>
      <c r="H67" s="121"/>
      <c r="I67" s="121"/>
      <c r="J67" s="124"/>
      <c r="K67" s="121"/>
      <c r="L67" s="11"/>
      <c r="M67" s="11"/>
      <c r="N67" s="11"/>
      <c r="O67" s="11"/>
      <c r="P67" s="11"/>
      <c r="Q67" s="11"/>
      <c r="R67" s="11"/>
      <c r="S67" s="11"/>
      <c r="T67" s="70"/>
      <c r="U67" s="70"/>
    </row>
    <row r="68" spans="1:21" s="40" customFormat="1" ht="15">
      <c r="A68" s="122" t="str">
        <f t="shared" si="0"/>
        <v>06700075</v>
      </c>
      <c r="B68" s="123">
        <f t="shared" si="0"/>
        <v>44014</v>
      </c>
      <c r="C68" s="118" t="s">
        <v>136</v>
      </c>
      <c r="D68" s="119" t="s">
        <v>82</v>
      </c>
      <c r="E68" s="120" t="s">
        <v>110</v>
      </c>
      <c r="F68" s="119" t="s">
        <v>132</v>
      </c>
      <c r="G68" s="124" t="s">
        <v>133</v>
      </c>
      <c r="H68" s="121"/>
      <c r="I68" s="121"/>
      <c r="J68" s="124"/>
      <c r="K68" s="121"/>
      <c r="L68" s="11"/>
      <c r="M68" s="11"/>
      <c r="N68" s="11"/>
      <c r="O68" s="11"/>
      <c r="P68" s="11"/>
      <c r="Q68" s="11"/>
      <c r="R68" s="11"/>
      <c r="S68" s="11"/>
      <c r="T68" s="70"/>
      <c r="U68" s="70"/>
    </row>
    <row r="69" spans="1:21" s="40" customFormat="1" ht="15">
      <c r="A69" s="122" t="str">
        <f t="shared" si="0"/>
        <v>06700075</v>
      </c>
      <c r="B69" s="123">
        <f t="shared" si="0"/>
        <v>44014</v>
      </c>
      <c r="C69" s="118" t="s">
        <v>137</v>
      </c>
      <c r="D69" s="119" t="s">
        <v>88</v>
      </c>
      <c r="E69" s="120" t="s">
        <v>115</v>
      </c>
      <c r="F69" s="119" t="s">
        <v>132</v>
      </c>
      <c r="G69" s="124" t="s">
        <v>138</v>
      </c>
      <c r="H69" s="121"/>
      <c r="I69" s="121"/>
      <c r="J69" s="124"/>
      <c r="K69" s="121"/>
      <c r="L69" s="11"/>
      <c r="M69" s="11"/>
      <c r="N69" s="11"/>
      <c r="O69" s="11"/>
      <c r="P69" s="11"/>
      <c r="Q69" s="11"/>
      <c r="R69" s="11"/>
      <c r="S69" s="11"/>
      <c r="T69" s="70"/>
      <c r="U69" s="70"/>
    </row>
    <row r="70" spans="1:21" s="40" customFormat="1" ht="15">
      <c r="A70" s="122" t="str">
        <f t="shared" si="0"/>
        <v>06700075</v>
      </c>
      <c r="B70" s="123">
        <f t="shared" si="0"/>
        <v>44014</v>
      </c>
      <c r="C70" s="118" t="s">
        <v>139</v>
      </c>
      <c r="D70" s="119" t="s">
        <v>84</v>
      </c>
      <c r="E70" s="120" t="s">
        <v>120</v>
      </c>
      <c r="F70" s="119" t="s">
        <v>140</v>
      </c>
      <c r="G70" s="124" t="s">
        <v>141</v>
      </c>
      <c r="H70" s="121"/>
      <c r="I70" s="121"/>
      <c r="J70" s="124"/>
      <c r="K70" s="121"/>
      <c r="L70" s="11"/>
      <c r="M70" s="11"/>
      <c r="N70" s="11"/>
      <c r="O70" s="11"/>
      <c r="P70" s="11"/>
      <c r="Q70" s="11"/>
      <c r="R70" s="11"/>
      <c r="S70" s="11"/>
      <c r="T70" s="70"/>
      <c r="U70" s="70"/>
    </row>
    <row r="71" spans="1:21" s="40" customFormat="1" ht="15">
      <c r="A71" s="122" t="str">
        <f t="shared" si="0"/>
        <v>06700075</v>
      </c>
      <c r="B71" s="123">
        <f t="shared" si="0"/>
        <v>44014</v>
      </c>
      <c r="C71" s="118" t="s">
        <v>142</v>
      </c>
      <c r="D71" s="119" t="s">
        <v>86</v>
      </c>
      <c r="E71" s="120" t="s">
        <v>125</v>
      </c>
      <c r="F71" s="119" t="s">
        <v>140</v>
      </c>
      <c r="G71" s="124" t="s">
        <v>138</v>
      </c>
      <c r="H71" s="121"/>
      <c r="I71" s="121"/>
      <c r="J71" s="124"/>
      <c r="K71" s="121"/>
      <c r="L71" s="11"/>
      <c r="M71" s="11"/>
      <c r="N71" s="11"/>
      <c r="O71" s="11"/>
      <c r="P71" s="11"/>
      <c r="Q71" s="11"/>
      <c r="R71" s="11"/>
      <c r="S71" s="11"/>
      <c r="T71" s="70"/>
      <c r="U71" s="70"/>
    </row>
    <row r="72" spans="1:21" s="40" customFormat="1" ht="15">
      <c r="A72" s="122" t="str">
        <f t="shared" si="0"/>
        <v>06700075</v>
      </c>
      <c r="B72" s="123">
        <f t="shared" si="0"/>
        <v>44014</v>
      </c>
      <c r="C72" s="118" t="s">
        <v>143</v>
      </c>
      <c r="D72" s="119" t="s">
        <v>98</v>
      </c>
      <c r="E72" s="120" t="s">
        <v>125</v>
      </c>
      <c r="F72" s="119" t="s">
        <v>140</v>
      </c>
      <c r="G72" s="124" t="s">
        <v>133</v>
      </c>
      <c r="H72" s="121"/>
      <c r="I72" s="121"/>
      <c r="J72" s="124"/>
      <c r="K72" s="121"/>
      <c r="L72" s="11"/>
      <c r="M72" s="11"/>
      <c r="N72" s="11"/>
      <c r="O72" s="11"/>
      <c r="P72" s="11"/>
      <c r="Q72" s="11"/>
      <c r="R72" s="11"/>
      <c r="S72" s="11"/>
      <c r="T72" s="70"/>
      <c r="U72" s="70"/>
    </row>
    <row r="73" spans="1:21" s="40" customFormat="1" ht="15">
      <c r="A73" s="122" t="str">
        <f t="shared" si="0"/>
        <v>06700075</v>
      </c>
      <c r="B73" s="123">
        <f t="shared" si="0"/>
        <v>44014</v>
      </c>
      <c r="C73" s="118" t="s">
        <v>144</v>
      </c>
      <c r="D73" s="119" t="s">
        <v>86</v>
      </c>
      <c r="E73" s="120" t="s">
        <v>120</v>
      </c>
      <c r="F73" s="119" t="s">
        <v>140</v>
      </c>
      <c r="G73" s="124" t="s">
        <v>133</v>
      </c>
      <c r="H73" s="121"/>
      <c r="I73" s="121"/>
      <c r="J73" s="124"/>
      <c r="K73" s="121"/>
      <c r="L73" s="11"/>
      <c r="M73" s="11"/>
      <c r="N73" s="11"/>
      <c r="O73" s="11"/>
      <c r="P73" s="11"/>
      <c r="Q73" s="11"/>
      <c r="R73" s="11"/>
      <c r="S73" s="11"/>
      <c r="T73" s="70"/>
      <c r="U73" s="70"/>
    </row>
    <row r="74" spans="1:21" s="40" customFormat="1" ht="15">
      <c r="A74" s="122" t="str">
        <f t="shared" si="0"/>
        <v>06700075</v>
      </c>
      <c r="B74" s="123">
        <f t="shared" si="0"/>
        <v>44014</v>
      </c>
      <c r="C74" s="118" t="s">
        <v>145</v>
      </c>
      <c r="D74" s="119" t="s">
        <v>98</v>
      </c>
      <c r="E74" s="120" t="s">
        <v>120</v>
      </c>
      <c r="F74" s="119" t="s">
        <v>146</v>
      </c>
      <c r="G74" s="124" t="s">
        <v>147</v>
      </c>
      <c r="H74" s="121"/>
      <c r="I74" s="121"/>
      <c r="J74" s="124"/>
      <c r="K74" s="121"/>
      <c r="L74" s="11"/>
      <c r="M74" s="11"/>
      <c r="N74" s="11"/>
      <c r="O74" s="11"/>
      <c r="P74" s="11"/>
      <c r="Q74" s="11"/>
      <c r="R74" s="11"/>
      <c r="S74" s="11"/>
      <c r="T74" s="70"/>
      <c r="U74" s="70"/>
    </row>
    <row r="75" spans="1:21" s="40" customFormat="1" ht="15">
      <c r="A75" s="122" t="str">
        <f t="shared" si="0"/>
        <v>06700075</v>
      </c>
      <c r="B75" s="123">
        <f t="shared" si="0"/>
        <v>44014</v>
      </c>
      <c r="C75" s="118" t="s">
        <v>148</v>
      </c>
      <c r="D75" s="119" t="s">
        <v>84</v>
      </c>
      <c r="E75" s="120" t="s">
        <v>115</v>
      </c>
      <c r="F75" s="119" t="s">
        <v>146</v>
      </c>
      <c r="G75" s="124" t="s">
        <v>141</v>
      </c>
      <c r="H75" s="121"/>
      <c r="I75" s="121"/>
      <c r="J75" s="124"/>
      <c r="K75" s="121"/>
      <c r="L75" s="11"/>
      <c r="M75" s="11"/>
      <c r="N75" s="11"/>
      <c r="O75" s="11"/>
      <c r="P75" s="11"/>
      <c r="Q75" s="11"/>
      <c r="R75" s="11"/>
      <c r="S75" s="11"/>
      <c r="T75" s="70"/>
      <c r="U75" s="70"/>
    </row>
    <row r="76" spans="1:21" s="40" customFormat="1" ht="15">
      <c r="A76" s="122" t="str">
        <f t="shared" si="0"/>
        <v>06700075</v>
      </c>
      <c r="B76" s="123">
        <f t="shared" si="0"/>
        <v>44014</v>
      </c>
      <c r="C76" s="118" t="s">
        <v>149</v>
      </c>
      <c r="D76" s="119" t="s">
        <v>86</v>
      </c>
      <c r="E76" s="120" t="s">
        <v>115</v>
      </c>
      <c r="F76" s="119" t="s">
        <v>146</v>
      </c>
      <c r="G76" s="124" t="s">
        <v>138</v>
      </c>
      <c r="H76" s="121"/>
      <c r="I76" s="121"/>
      <c r="J76" s="124"/>
      <c r="K76" s="121"/>
      <c r="L76" s="11"/>
      <c r="M76" s="11"/>
      <c r="N76" s="11"/>
      <c r="O76" s="11"/>
      <c r="P76" s="11"/>
      <c r="Q76" s="11"/>
      <c r="R76" s="11"/>
      <c r="S76" s="11"/>
      <c r="T76" s="70"/>
      <c r="U76" s="70"/>
    </row>
    <row r="77" spans="1:21" s="40" customFormat="1" ht="15">
      <c r="A77" s="122" t="str">
        <f t="shared" si="0"/>
        <v>06700075</v>
      </c>
      <c r="B77" s="123">
        <f t="shared" si="0"/>
        <v>44014</v>
      </c>
      <c r="C77" s="118" t="s">
        <v>150</v>
      </c>
      <c r="D77" s="119" t="s">
        <v>98</v>
      </c>
      <c r="E77" s="120" t="s">
        <v>115</v>
      </c>
      <c r="F77" s="119" t="s">
        <v>146</v>
      </c>
      <c r="G77" s="124" t="s">
        <v>133</v>
      </c>
      <c r="H77" s="121"/>
      <c r="I77" s="121"/>
      <c r="J77" s="124"/>
      <c r="K77" s="121"/>
      <c r="L77" s="11"/>
      <c r="M77" s="11"/>
      <c r="N77" s="11"/>
      <c r="O77" s="11"/>
      <c r="P77" s="11"/>
      <c r="Q77" s="11"/>
      <c r="R77" s="11"/>
      <c r="S77" s="11"/>
      <c r="T77" s="70"/>
      <c r="U77" s="70"/>
    </row>
    <row r="78" spans="1:20" s="130" customFormat="1" ht="15">
      <c r="A78" s="125"/>
      <c r="B78" s="126"/>
      <c r="C78" s="80"/>
      <c r="D78" s="127"/>
      <c r="E78" s="127"/>
      <c r="F78" s="127"/>
      <c r="G78" s="128"/>
      <c r="H78" s="128"/>
      <c r="I78" s="128"/>
      <c r="J78" s="128"/>
      <c r="K78" s="128"/>
      <c r="L78" s="11"/>
      <c r="M78" s="11"/>
      <c r="N78" s="11"/>
      <c r="O78" s="11"/>
      <c r="P78" s="11"/>
      <c r="Q78" s="11"/>
      <c r="R78" s="11"/>
      <c r="S78" s="11"/>
      <c r="T78" s="129"/>
    </row>
    <row r="79" spans="1:20" ht="15.5">
      <c r="A79" s="3" t="s">
        <v>151</v>
      </c>
      <c r="B79" s="3"/>
      <c r="C79" s="59"/>
      <c r="D79" s="59"/>
      <c r="E79" s="59"/>
      <c r="F79" s="59"/>
      <c r="G79" s="14"/>
      <c r="H79" s="14"/>
      <c r="I79" s="14"/>
      <c r="T79" s="70"/>
    </row>
    <row r="80" spans="1:20" ht="15">
      <c r="A80" s="20"/>
      <c r="B80" s="14"/>
      <c r="C80" s="14"/>
      <c r="D80" s="14"/>
      <c r="E80" s="14"/>
      <c r="F80" s="14"/>
      <c r="G80" s="14"/>
      <c r="H80" s="14"/>
      <c r="I80" s="14"/>
      <c r="T80" s="70"/>
    </row>
    <row r="81" spans="1:20" ht="15">
      <c r="A81" s="71" t="s">
        <v>2</v>
      </c>
      <c r="B81" s="66"/>
      <c r="C81" s="66"/>
      <c r="D81" s="19"/>
      <c r="E81" s="19"/>
      <c r="F81" s="19"/>
      <c r="G81" s="14"/>
      <c r="H81" s="14"/>
      <c r="I81" s="14"/>
      <c r="T81" s="70"/>
    </row>
    <row r="82" spans="1:20" ht="15">
      <c r="A82" s="24" t="s">
        <v>152</v>
      </c>
      <c r="B82" s="67" t="s">
        <v>153</v>
      </c>
      <c r="C82" s="131"/>
      <c r="D82" s="25"/>
      <c r="E82" s="19"/>
      <c r="F82" s="14"/>
      <c r="G82" s="20"/>
      <c r="H82" s="14"/>
      <c r="I82" s="14"/>
      <c r="T82" s="70"/>
    </row>
    <row r="83" spans="1:20" ht="15">
      <c r="A83" s="30" t="s">
        <v>154</v>
      </c>
      <c r="B83" s="71" t="s">
        <v>155</v>
      </c>
      <c r="C83" s="132"/>
      <c r="D83" s="31"/>
      <c r="E83" s="19"/>
      <c r="F83" s="13"/>
      <c r="G83" s="20"/>
      <c r="H83" s="14"/>
      <c r="I83" s="14"/>
      <c r="T83" s="70"/>
    </row>
    <row r="84" spans="1:20" ht="15">
      <c r="A84" s="38" t="s">
        <v>156</v>
      </c>
      <c r="B84" s="75" t="s">
        <v>157</v>
      </c>
      <c r="C84" s="133"/>
      <c r="D84" s="39"/>
      <c r="E84" s="19"/>
      <c r="F84" s="13"/>
      <c r="G84" s="20"/>
      <c r="H84" s="14"/>
      <c r="I84" s="14"/>
      <c r="T84" s="70"/>
    </row>
    <row r="85" spans="1:20" ht="15">
      <c r="A85" s="14"/>
      <c r="B85" s="14"/>
      <c r="C85" s="14"/>
      <c r="D85" s="14"/>
      <c r="E85" s="14"/>
      <c r="F85" s="13"/>
      <c r="G85" s="14"/>
      <c r="H85" s="14"/>
      <c r="I85" s="14"/>
      <c r="T85" s="70"/>
    </row>
    <row r="86" spans="1:20" ht="43.5" customHeight="1">
      <c r="A86" s="134"/>
      <c r="B86" s="134"/>
      <c r="C86" s="42" t="s">
        <v>52</v>
      </c>
      <c r="D86" s="41" t="s">
        <v>158</v>
      </c>
      <c r="E86" s="2" t="s">
        <v>159</v>
      </c>
      <c r="F86" s="2"/>
      <c r="G86" s="2"/>
      <c r="H86" s="1" t="s">
        <v>160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70"/>
    </row>
    <row r="87" spans="1:20" ht="12.75" customHeight="1">
      <c r="A87" s="135" t="s">
        <v>9</v>
      </c>
      <c r="B87" s="135" t="s">
        <v>19</v>
      </c>
      <c r="C87" s="135" t="s">
        <v>152</v>
      </c>
      <c r="D87" s="136" t="s">
        <v>154</v>
      </c>
      <c r="E87" s="135" t="s">
        <v>161</v>
      </c>
      <c r="F87" s="135" t="s">
        <v>162</v>
      </c>
      <c r="G87" s="135" t="s">
        <v>163</v>
      </c>
      <c r="H87" s="137">
        <v>1</v>
      </c>
      <c r="I87" s="135">
        <v>2</v>
      </c>
      <c r="J87" s="135">
        <v>3</v>
      </c>
      <c r="K87" s="135">
        <v>4</v>
      </c>
      <c r="L87" s="135">
        <v>5</v>
      </c>
      <c r="M87" s="135">
        <v>6</v>
      </c>
      <c r="N87" s="135">
        <v>7</v>
      </c>
      <c r="O87" s="135">
        <v>8</v>
      </c>
      <c r="P87" s="135">
        <v>9</v>
      </c>
      <c r="Q87" s="135">
        <v>10</v>
      </c>
      <c r="R87" s="135">
        <v>11</v>
      </c>
      <c r="S87" s="135">
        <v>12</v>
      </c>
      <c r="T87" s="70"/>
    </row>
    <row r="88" spans="1:20" ht="15">
      <c r="A88" s="138" t="str">
        <f>B23</f>
        <v>06700075</v>
      </c>
      <c r="B88" s="139">
        <f>D26</f>
        <v>44014</v>
      </c>
      <c r="C88" s="140" t="s">
        <v>164</v>
      </c>
      <c r="D88" s="124" t="s">
        <v>165</v>
      </c>
      <c r="E88" s="145">
        <v>523</v>
      </c>
      <c r="F88" s="145">
        <v>72</v>
      </c>
      <c r="G88" s="145">
        <v>24</v>
      </c>
      <c r="H88" s="145">
        <v>16</v>
      </c>
      <c r="I88" s="145">
        <v>312</v>
      </c>
      <c r="J88" s="145">
        <v>189</v>
      </c>
      <c r="K88" s="145">
        <v>6</v>
      </c>
      <c r="L88" s="145">
        <v>2</v>
      </c>
      <c r="M88" s="145">
        <v>30</v>
      </c>
      <c r="N88" s="145"/>
      <c r="O88" s="145">
        <v>40</v>
      </c>
      <c r="P88" s="145">
        <v>1</v>
      </c>
      <c r="Q88" s="145">
        <v>3</v>
      </c>
      <c r="R88" s="145">
        <v>19</v>
      </c>
      <c r="S88" s="145">
        <v>1</v>
      </c>
      <c r="T88" s="70"/>
    </row>
    <row r="89" spans="1:20" ht="15">
      <c r="A89" s="141" t="str">
        <f aca="true" t="shared" si="1" ref="A89:B108">+A$88</f>
        <v>06700075</v>
      </c>
      <c r="B89" s="142">
        <f t="shared" si="1"/>
        <v>44014</v>
      </c>
      <c r="C89" s="140" t="s">
        <v>166</v>
      </c>
      <c r="D89" s="124" t="s">
        <v>167</v>
      </c>
      <c r="E89" s="145">
        <v>1</v>
      </c>
      <c r="F89" s="145">
        <v>0</v>
      </c>
      <c r="G89" s="145">
        <v>0</v>
      </c>
      <c r="H89" s="145"/>
      <c r="I89" s="145"/>
      <c r="J89" s="145">
        <v>1</v>
      </c>
      <c r="K89" s="145"/>
      <c r="L89" s="145"/>
      <c r="M89" s="145"/>
      <c r="N89" s="145"/>
      <c r="O89" s="145"/>
      <c r="P89" s="145"/>
      <c r="Q89" s="145"/>
      <c r="R89" s="145"/>
      <c r="S89" s="145"/>
      <c r="T89" s="70"/>
    </row>
    <row r="90" spans="1:20" ht="15">
      <c r="A90" s="141" t="str">
        <f t="shared" si="1"/>
        <v>06700075</v>
      </c>
      <c r="B90" s="142">
        <f t="shared" si="1"/>
        <v>44014</v>
      </c>
      <c r="C90" s="140" t="s">
        <v>168</v>
      </c>
      <c r="D90" s="124" t="s">
        <v>169</v>
      </c>
      <c r="E90" s="145">
        <v>1</v>
      </c>
      <c r="F90" s="145">
        <v>0</v>
      </c>
      <c r="G90" s="145">
        <v>0</v>
      </c>
      <c r="H90" s="145"/>
      <c r="I90" s="145"/>
      <c r="J90" s="145">
        <v>1</v>
      </c>
      <c r="K90" s="145"/>
      <c r="L90" s="145"/>
      <c r="M90" s="145"/>
      <c r="N90" s="145"/>
      <c r="O90" s="145"/>
      <c r="P90" s="145"/>
      <c r="Q90" s="145"/>
      <c r="R90" s="145"/>
      <c r="S90" s="145"/>
      <c r="T90" s="70"/>
    </row>
    <row r="91" spans="1:20" ht="15">
      <c r="A91" s="141" t="str">
        <f t="shared" si="1"/>
        <v>06700075</v>
      </c>
      <c r="B91" s="142">
        <f t="shared" si="1"/>
        <v>44014</v>
      </c>
      <c r="C91" s="140" t="s">
        <v>170</v>
      </c>
      <c r="D91" s="124" t="s">
        <v>171</v>
      </c>
      <c r="E91" s="145">
        <v>102</v>
      </c>
      <c r="F91" s="145">
        <v>38</v>
      </c>
      <c r="G91" s="145">
        <v>6</v>
      </c>
      <c r="H91" s="145">
        <v>89</v>
      </c>
      <c r="I91" s="145">
        <v>1</v>
      </c>
      <c r="J91" s="145">
        <v>11</v>
      </c>
      <c r="K91" s="145">
        <v>1</v>
      </c>
      <c r="L91" s="145">
        <v>7</v>
      </c>
      <c r="M91" s="145">
        <v>10</v>
      </c>
      <c r="N91" s="145">
        <v>3</v>
      </c>
      <c r="O91" s="145">
        <v>18</v>
      </c>
      <c r="P91" s="145">
        <v>5</v>
      </c>
      <c r="Q91" s="145">
        <v>1</v>
      </c>
      <c r="R91" s="145"/>
      <c r="S91" s="145"/>
      <c r="T91" s="70"/>
    </row>
    <row r="92" spans="1:20" ht="15">
      <c r="A92" s="141" t="str">
        <f t="shared" si="1"/>
        <v>06700075</v>
      </c>
      <c r="B92" s="142">
        <f t="shared" si="1"/>
        <v>44014</v>
      </c>
      <c r="C92" s="140" t="s">
        <v>172</v>
      </c>
      <c r="D92" s="124" t="s">
        <v>173</v>
      </c>
      <c r="E92" s="145">
        <v>1</v>
      </c>
      <c r="F92" s="145">
        <v>5</v>
      </c>
      <c r="G92" s="145">
        <v>0</v>
      </c>
      <c r="H92" s="145"/>
      <c r="I92" s="145"/>
      <c r="J92" s="145">
        <v>1</v>
      </c>
      <c r="K92" s="145"/>
      <c r="L92" s="145">
        <v>4</v>
      </c>
      <c r="M92" s="145">
        <v>1</v>
      </c>
      <c r="N92" s="145"/>
      <c r="O92" s="145"/>
      <c r="P92" s="145"/>
      <c r="Q92" s="145"/>
      <c r="R92" s="145"/>
      <c r="S92" s="145"/>
      <c r="T92" s="70"/>
    </row>
    <row r="93" spans="1:20" ht="15">
      <c r="A93" s="141" t="str">
        <f t="shared" si="1"/>
        <v>06700075</v>
      </c>
      <c r="B93" s="142">
        <f t="shared" si="1"/>
        <v>44014</v>
      </c>
      <c r="C93" s="140" t="s">
        <v>174</v>
      </c>
      <c r="D93" s="124" t="s">
        <v>175</v>
      </c>
      <c r="E93" s="145">
        <v>1</v>
      </c>
      <c r="F93" s="145">
        <v>5</v>
      </c>
      <c r="G93" s="145">
        <v>0</v>
      </c>
      <c r="H93" s="145"/>
      <c r="I93" s="145">
        <v>1</v>
      </c>
      <c r="J93" s="145"/>
      <c r="K93" s="145"/>
      <c r="L93" s="145">
        <v>3</v>
      </c>
      <c r="M93" s="145">
        <v>2</v>
      </c>
      <c r="N93" s="145"/>
      <c r="O93" s="145"/>
      <c r="P93" s="145"/>
      <c r="Q93" s="145"/>
      <c r="R93" s="145"/>
      <c r="S93" s="145"/>
      <c r="T93" s="70"/>
    </row>
    <row r="94" spans="1:20" ht="15">
      <c r="A94" s="141" t="str">
        <f t="shared" si="1"/>
        <v>06700075</v>
      </c>
      <c r="B94" s="142">
        <f t="shared" si="1"/>
        <v>44014</v>
      </c>
      <c r="C94" s="140" t="s">
        <v>176</v>
      </c>
      <c r="D94" s="124" t="s">
        <v>177</v>
      </c>
      <c r="E94" s="145">
        <v>51</v>
      </c>
      <c r="F94" s="145">
        <v>6</v>
      </c>
      <c r="G94" s="145">
        <v>6</v>
      </c>
      <c r="H94" s="145">
        <v>47</v>
      </c>
      <c r="I94" s="145">
        <v>3</v>
      </c>
      <c r="J94" s="145">
        <v>1</v>
      </c>
      <c r="K94" s="145"/>
      <c r="L94" s="145">
        <v>3</v>
      </c>
      <c r="M94" s="145"/>
      <c r="N94" s="145"/>
      <c r="O94" s="145">
        <v>3</v>
      </c>
      <c r="P94" s="145"/>
      <c r="Q94" s="145"/>
      <c r="R94" s="145">
        <v>2</v>
      </c>
      <c r="S94" s="145">
        <v>4</v>
      </c>
      <c r="T94" s="70"/>
    </row>
    <row r="95" spans="1:20" ht="15">
      <c r="A95" s="141" t="str">
        <f t="shared" si="1"/>
        <v>06700075</v>
      </c>
      <c r="B95" s="142">
        <f t="shared" si="1"/>
        <v>44014</v>
      </c>
      <c r="C95" s="140" t="s">
        <v>178</v>
      </c>
      <c r="D95" s="124" t="s">
        <v>179</v>
      </c>
      <c r="E95" s="145">
        <v>1</v>
      </c>
      <c r="F95" s="145">
        <v>0</v>
      </c>
      <c r="G95" s="145">
        <v>0</v>
      </c>
      <c r="H95" s="145"/>
      <c r="I95" s="145"/>
      <c r="J95" s="145"/>
      <c r="K95" s="145">
        <v>1</v>
      </c>
      <c r="L95" s="145"/>
      <c r="M95" s="145"/>
      <c r="N95" s="145"/>
      <c r="O95" s="145"/>
      <c r="P95" s="145"/>
      <c r="Q95" s="145"/>
      <c r="R95" s="145"/>
      <c r="S95" s="145"/>
      <c r="T95" s="70"/>
    </row>
    <row r="96" spans="1:20" ht="15">
      <c r="A96" s="141" t="str">
        <f t="shared" si="1"/>
        <v>06700075</v>
      </c>
      <c r="B96" s="142">
        <f t="shared" si="1"/>
        <v>44014</v>
      </c>
      <c r="C96" s="140" t="s">
        <v>180</v>
      </c>
      <c r="D96" s="124" t="s">
        <v>181</v>
      </c>
      <c r="E96" s="145">
        <v>1</v>
      </c>
      <c r="F96" s="145">
        <v>0</v>
      </c>
      <c r="G96" s="145">
        <v>0</v>
      </c>
      <c r="H96" s="145"/>
      <c r="I96" s="145">
        <v>1</v>
      </c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70"/>
    </row>
    <row r="97" spans="1:20" ht="15">
      <c r="A97" s="141" t="str">
        <f t="shared" si="1"/>
        <v>06700075</v>
      </c>
      <c r="B97" s="142">
        <f t="shared" si="1"/>
        <v>44014</v>
      </c>
      <c r="C97" s="140" t="s">
        <v>182</v>
      </c>
      <c r="D97" s="124" t="s">
        <v>183</v>
      </c>
      <c r="E97" s="145">
        <v>9</v>
      </c>
      <c r="F97" s="145">
        <v>0</v>
      </c>
      <c r="G97" s="145">
        <v>2</v>
      </c>
      <c r="H97" s="145">
        <v>6</v>
      </c>
      <c r="I97" s="145">
        <v>2</v>
      </c>
      <c r="J97" s="145">
        <v>1</v>
      </c>
      <c r="K97" s="145"/>
      <c r="L97" s="145"/>
      <c r="M97" s="145"/>
      <c r="N97" s="145"/>
      <c r="O97" s="145"/>
      <c r="P97" s="145"/>
      <c r="Q97" s="145"/>
      <c r="R97" s="145">
        <v>1</v>
      </c>
      <c r="S97" s="145">
        <v>1</v>
      </c>
      <c r="T97" s="70"/>
    </row>
    <row r="98" spans="1:20" ht="15">
      <c r="A98" s="141" t="str">
        <f t="shared" si="1"/>
        <v>06700075</v>
      </c>
      <c r="B98" s="142">
        <f t="shared" si="1"/>
        <v>44014</v>
      </c>
      <c r="C98" s="140" t="s">
        <v>184</v>
      </c>
      <c r="D98" s="124" t="s">
        <v>185</v>
      </c>
      <c r="E98" s="145">
        <v>0</v>
      </c>
      <c r="F98" s="145">
        <v>62</v>
      </c>
      <c r="G98" s="145">
        <v>0</v>
      </c>
      <c r="H98" s="145"/>
      <c r="I98" s="145"/>
      <c r="J98" s="145"/>
      <c r="K98" s="145"/>
      <c r="L98" s="145">
        <v>1</v>
      </c>
      <c r="M98" s="145">
        <v>32</v>
      </c>
      <c r="N98" s="145"/>
      <c r="O98" s="145">
        <v>29</v>
      </c>
      <c r="P98" s="145"/>
      <c r="Q98" s="145"/>
      <c r="R98" s="145"/>
      <c r="S98" s="145"/>
      <c r="T98" s="70"/>
    </row>
    <row r="99" spans="1:20" ht="15">
      <c r="A99" s="141" t="str">
        <f t="shared" si="1"/>
        <v>06700075</v>
      </c>
      <c r="B99" s="142">
        <f t="shared" si="1"/>
        <v>44014</v>
      </c>
      <c r="C99" s="140" t="s">
        <v>186</v>
      </c>
      <c r="D99" s="124" t="s">
        <v>187</v>
      </c>
      <c r="E99" s="145">
        <v>0</v>
      </c>
      <c r="F99" s="145">
        <v>5</v>
      </c>
      <c r="G99" s="145">
        <v>0</v>
      </c>
      <c r="H99" s="145"/>
      <c r="I99" s="145"/>
      <c r="J99" s="145"/>
      <c r="K99" s="145"/>
      <c r="L99" s="145"/>
      <c r="M99" s="145"/>
      <c r="N99" s="145"/>
      <c r="O99" s="145">
        <v>5</v>
      </c>
      <c r="P99" s="145"/>
      <c r="Q99" s="145"/>
      <c r="R99" s="145"/>
      <c r="S99" s="145"/>
      <c r="T99" s="70"/>
    </row>
    <row r="100" spans="1:20" ht="15">
      <c r="A100" s="141" t="str">
        <f t="shared" si="1"/>
        <v>06700075</v>
      </c>
      <c r="B100" s="142">
        <f t="shared" si="1"/>
        <v>44014</v>
      </c>
      <c r="C100" s="140" t="s">
        <v>188</v>
      </c>
      <c r="D100" s="124" t="s">
        <v>189</v>
      </c>
      <c r="E100" s="145">
        <v>1</v>
      </c>
      <c r="F100" s="145">
        <v>0</v>
      </c>
      <c r="G100" s="145">
        <v>0</v>
      </c>
      <c r="H100" s="145"/>
      <c r="I100" s="145"/>
      <c r="J100" s="145"/>
      <c r="K100" s="145">
        <v>1</v>
      </c>
      <c r="L100" s="145"/>
      <c r="M100" s="145"/>
      <c r="N100" s="145"/>
      <c r="O100" s="145"/>
      <c r="P100" s="145"/>
      <c r="Q100" s="145"/>
      <c r="R100" s="145"/>
      <c r="S100" s="145"/>
      <c r="T100" s="70"/>
    </row>
    <row r="101" spans="1:20" ht="15">
      <c r="A101" s="141" t="str">
        <f t="shared" si="1"/>
        <v>06700075</v>
      </c>
      <c r="B101" s="142">
        <f t="shared" si="1"/>
        <v>44014</v>
      </c>
      <c r="C101" s="140" t="s">
        <v>190</v>
      </c>
      <c r="D101" s="124" t="s">
        <v>191</v>
      </c>
      <c r="E101" s="145">
        <v>26</v>
      </c>
      <c r="F101" s="145">
        <v>4</v>
      </c>
      <c r="G101" s="145">
        <v>8</v>
      </c>
      <c r="H101" s="145">
        <v>2</v>
      </c>
      <c r="I101" s="145">
        <v>13</v>
      </c>
      <c r="J101" s="145">
        <v>11</v>
      </c>
      <c r="K101" s="145"/>
      <c r="L101" s="145">
        <v>1</v>
      </c>
      <c r="M101" s="145">
        <v>2</v>
      </c>
      <c r="N101" s="145"/>
      <c r="O101" s="145">
        <v>1</v>
      </c>
      <c r="P101" s="145"/>
      <c r="Q101" s="145">
        <v>2</v>
      </c>
      <c r="R101" s="145">
        <v>6</v>
      </c>
      <c r="S101" s="145"/>
      <c r="T101" s="70"/>
    </row>
    <row r="102" spans="1:20" ht="15">
      <c r="A102" s="141" t="str">
        <f t="shared" si="1"/>
        <v>06700075</v>
      </c>
      <c r="B102" s="142">
        <f t="shared" si="1"/>
        <v>44014</v>
      </c>
      <c r="C102" s="140" t="s">
        <v>192</v>
      </c>
      <c r="D102" s="124" t="s">
        <v>193</v>
      </c>
      <c r="E102" s="145">
        <v>5</v>
      </c>
      <c r="F102" s="145">
        <v>0</v>
      </c>
      <c r="G102" s="145">
        <v>1</v>
      </c>
      <c r="H102" s="145">
        <v>5</v>
      </c>
      <c r="I102" s="145"/>
      <c r="J102" s="145"/>
      <c r="K102" s="145"/>
      <c r="L102" s="145"/>
      <c r="M102" s="145"/>
      <c r="N102" s="145"/>
      <c r="O102" s="145"/>
      <c r="P102" s="145"/>
      <c r="Q102" s="145"/>
      <c r="R102" s="145">
        <v>1</v>
      </c>
      <c r="S102" s="145"/>
      <c r="T102" s="70"/>
    </row>
    <row r="103" spans="1:20" ht="15">
      <c r="A103" s="141" t="str">
        <f t="shared" si="1"/>
        <v>06700075</v>
      </c>
      <c r="B103" s="142">
        <f t="shared" si="1"/>
        <v>44014</v>
      </c>
      <c r="C103" s="140" t="s">
        <v>194</v>
      </c>
      <c r="D103" s="124" t="s">
        <v>195</v>
      </c>
      <c r="E103" s="145">
        <v>2</v>
      </c>
      <c r="F103" s="145">
        <v>9</v>
      </c>
      <c r="G103" s="145">
        <v>1</v>
      </c>
      <c r="H103" s="145">
        <v>2</v>
      </c>
      <c r="I103" s="145"/>
      <c r="J103" s="145"/>
      <c r="K103" s="145"/>
      <c r="L103" s="145"/>
      <c r="M103" s="145">
        <v>4</v>
      </c>
      <c r="N103" s="145"/>
      <c r="O103" s="145">
        <v>5</v>
      </c>
      <c r="P103" s="145">
        <v>1</v>
      </c>
      <c r="Q103" s="145"/>
      <c r="R103" s="145"/>
      <c r="S103" s="145"/>
      <c r="T103" s="70"/>
    </row>
    <row r="104" spans="1:20" ht="15">
      <c r="A104" s="141" t="str">
        <f t="shared" si="1"/>
        <v>06700075</v>
      </c>
      <c r="B104" s="142">
        <f t="shared" si="1"/>
        <v>44014</v>
      </c>
      <c r="C104" s="140" t="s">
        <v>196</v>
      </c>
      <c r="D104" s="124" t="s">
        <v>197</v>
      </c>
      <c r="E104" s="145">
        <v>37</v>
      </c>
      <c r="F104" s="145">
        <v>1</v>
      </c>
      <c r="G104" s="145">
        <v>2</v>
      </c>
      <c r="H104" s="145">
        <v>3</v>
      </c>
      <c r="I104" s="145">
        <v>9</v>
      </c>
      <c r="J104" s="145">
        <v>22</v>
      </c>
      <c r="K104" s="145">
        <v>3</v>
      </c>
      <c r="L104" s="145"/>
      <c r="M104" s="145">
        <v>1</v>
      </c>
      <c r="N104" s="145"/>
      <c r="O104" s="145"/>
      <c r="P104" s="145"/>
      <c r="Q104" s="145">
        <v>1</v>
      </c>
      <c r="R104" s="145">
        <v>1</v>
      </c>
      <c r="S104" s="145"/>
      <c r="T104" s="70"/>
    </row>
    <row r="105" spans="1:20" ht="15">
      <c r="A105" s="141" t="str">
        <f t="shared" si="1"/>
        <v>06700075</v>
      </c>
      <c r="B105" s="142">
        <f t="shared" si="1"/>
        <v>44014</v>
      </c>
      <c r="C105" s="140" t="s">
        <v>198</v>
      </c>
      <c r="D105" s="124" t="s">
        <v>199</v>
      </c>
      <c r="E105" s="145">
        <v>106</v>
      </c>
      <c r="F105" s="145">
        <v>310</v>
      </c>
      <c r="G105" s="145">
        <v>52</v>
      </c>
      <c r="H105" s="145">
        <v>72</v>
      </c>
      <c r="I105" s="145">
        <v>1</v>
      </c>
      <c r="J105" s="145">
        <v>30</v>
      </c>
      <c r="K105" s="145">
        <v>3</v>
      </c>
      <c r="L105" s="145">
        <v>104</v>
      </c>
      <c r="M105" s="145">
        <v>87</v>
      </c>
      <c r="N105" s="145">
        <v>25</v>
      </c>
      <c r="O105" s="145">
        <v>94</v>
      </c>
      <c r="P105" s="145">
        <v>10</v>
      </c>
      <c r="Q105" s="145">
        <v>5</v>
      </c>
      <c r="R105" s="145">
        <v>33</v>
      </c>
      <c r="S105" s="145">
        <v>4</v>
      </c>
      <c r="T105" s="70"/>
    </row>
    <row r="106" spans="1:20" ht="15">
      <c r="A106" s="141" t="str">
        <f t="shared" si="1"/>
        <v>06700075</v>
      </c>
      <c r="B106" s="142">
        <f t="shared" si="1"/>
        <v>44014</v>
      </c>
      <c r="C106" s="140" t="s">
        <v>200</v>
      </c>
      <c r="D106" s="124" t="s">
        <v>201</v>
      </c>
      <c r="E106" s="145">
        <v>12</v>
      </c>
      <c r="F106" s="145">
        <v>0</v>
      </c>
      <c r="G106" s="145">
        <v>11</v>
      </c>
      <c r="H106" s="145">
        <v>1</v>
      </c>
      <c r="I106" s="145">
        <v>2</v>
      </c>
      <c r="J106" s="145">
        <v>6</v>
      </c>
      <c r="K106" s="145">
        <v>3</v>
      </c>
      <c r="L106" s="145"/>
      <c r="M106" s="145"/>
      <c r="N106" s="145"/>
      <c r="O106" s="145"/>
      <c r="P106" s="145"/>
      <c r="Q106" s="145"/>
      <c r="R106" s="145">
        <v>11</v>
      </c>
      <c r="S106" s="145"/>
      <c r="T106" s="70"/>
    </row>
    <row r="107" spans="1:20" ht="15">
      <c r="A107" s="141" t="str">
        <f t="shared" si="1"/>
        <v>06700075</v>
      </c>
      <c r="B107" s="142">
        <f t="shared" si="1"/>
        <v>44014</v>
      </c>
      <c r="C107" s="140" t="s">
        <v>202</v>
      </c>
      <c r="D107" s="124" t="s">
        <v>203</v>
      </c>
      <c r="E107" s="145">
        <v>581</v>
      </c>
      <c r="F107" s="145">
        <v>8</v>
      </c>
      <c r="G107" s="145">
        <v>55</v>
      </c>
      <c r="H107" s="145">
        <v>182</v>
      </c>
      <c r="I107" s="145">
        <v>144</v>
      </c>
      <c r="J107" s="145">
        <v>234</v>
      </c>
      <c r="K107" s="145">
        <v>21</v>
      </c>
      <c r="L107" s="145">
        <v>6</v>
      </c>
      <c r="M107" s="145"/>
      <c r="N107" s="145"/>
      <c r="O107" s="145">
        <v>2</v>
      </c>
      <c r="P107" s="145"/>
      <c r="Q107" s="145">
        <v>5</v>
      </c>
      <c r="R107" s="145">
        <v>17</v>
      </c>
      <c r="S107" s="145">
        <v>33</v>
      </c>
      <c r="T107" s="70"/>
    </row>
    <row r="108" spans="1:20" ht="15">
      <c r="A108" s="141" t="str">
        <f t="shared" si="1"/>
        <v>06700075</v>
      </c>
      <c r="B108" s="142">
        <f t="shared" si="1"/>
        <v>44014</v>
      </c>
      <c r="C108" s="140" t="s">
        <v>204</v>
      </c>
      <c r="D108" s="124" t="s">
        <v>205</v>
      </c>
      <c r="E108" s="145">
        <v>5</v>
      </c>
      <c r="F108" s="145">
        <v>11</v>
      </c>
      <c r="G108" s="145">
        <v>4</v>
      </c>
      <c r="H108" s="145"/>
      <c r="I108" s="145"/>
      <c r="J108" s="145">
        <v>5</v>
      </c>
      <c r="K108" s="145"/>
      <c r="L108" s="145">
        <v>5</v>
      </c>
      <c r="M108" s="145"/>
      <c r="N108" s="145">
        <v>1</v>
      </c>
      <c r="O108" s="145">
        <v>5</v>
      </c>
      <c r="P108" s="145"/>
      <c r="Q108" s="145">
        <v>2</v>
      </c>
      <c r="R108" s="145">
        <v>2</v>
      </c>
      <c r="S108" s="145"/>
      <c r="T108" s="70"/>
    </row>
    <row r="109" spans="1:20" ht="15">
      <c r="A109" s="141" t="str">
        <f aca="true" t="shared" si="2" ref="A109:B128">+A$88</f>
        <v>06700075</v>
      </c>
      <c r="B109" s="142">
        <f t="shared" si="2"/>
        <v>44014</v>
      </c>
      <c r="C109" s="140" t="s">
        <v>206</v>
      </c>
      <c r="D109" s="124" t="s">
        <v>207</v>
      </c>
      <c r="E109" s="145">
        <v>2</v>
      </c>
      <c r="F109" s="145">
        <v>4</v>
      </c>
      <c r="G109" s="145">
        <v>0</v>
      </c>
      <c r="H109" s="145">
        <v>1</v>
      </c>
      <c r="I109" s="145">
        <v>1</v>
      </c>
      <c r="J109" s="145"/>
      <c r="K109" s="145"/>
      <c r="L109" s="145">
        <v>1</v>
      </c>
      <c r="M109" s="145">
        <v>2</v>
      </c>
      <c r="N109" s="145"/>
      <c r="O109" s="145">
        <v>1</v>
      </c>
      <c r="P109" s="145"/>
      <c r="Q109" s="145"/>
      <c r="R109" s="145"/>
      <c r="S109" s="145"/>
      <c r="T109" s="70"/>
    </row>
    <row r="110" spans="1:20" ht="15">
      <c r="A110" s="141" t="str">
        <f t="shared" si="2"/>
        <v>06700075</v>
      </c>
      <c r="B110" s="142">
        <f t="shared" si="2"/>
        <v>44014</v>
      </c>
      <c r="C110" s="140" t="s">
        <v>208</v>
      </c>
      <c r="D110" s="124" t="s">
        <v>209</v>
      </c>
      <c r="E110" s="145">
        <v>0</v>
      </c>
      <c r="F110" s="145">
        <v>0</v>
      </c>
      <c r="G110" s="145">
        <v>5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>
        <v>1</v>
      </c>
      <c r="R110" s="145">
        <v>4</v>
      </c>
      <c r="S110" s="145"/>
      <c r="T110" s="70"/>
    </row>
    <row r="111" spans="1:20" ht="15">
      <c r="A111" s="141" t="str">
        <f t="shared" si="2"/>
        <v>06700075</v>
      </c>
      <c r="B111" s="142">
        <f t="shared" si="2"/>
        <v>44014</v>
      </c>
      <c r="C111" s="140" t="s">
        <v>210</v>
      </c>
      <c r="D111" s="124" t="s">
        <v>211</v>
      </c>
      <c r="E111" s="145">
        <v>0</v>
      </c>
      <c r="F111" s="145">
        <v>5</v>
      </c>
      <c r="G111" s="145">
        <v>2</v>
      </c>
      <c r="H111" s="145"/>
      <c r="I111" s="145"/>
      <c r="J111" s="145"/>
      <c r="K111" s="145"/>
      <c r="L111" s="145"/>
      <c r="M111" s="145"/>
      <c r="N111" s="145">
        <v>2</v>
      </c>
      <c r="O111" s="145">
        <v>3</v>
      </c>
      <c r="P111" s="145">
        <v>2</v>
      </c>
      <c r="Q111" s="145"/>
      <c r="R111" s="145"/>
      <c r="S111" s="145"/>
      <c r="T111" s="70"/>
    </row>
    <row r="112" spans="1:20" ht="15">
      <c r="A112" s="141" t="str">
        <f t="shared" si="2"/>
        <v>06700075</v>
      </c>
      <c r="B112" s="142">
        <f t="shared" si="2"/>
        <v>44014</v>
      </c>
      <c r="C112" s="140" t="s">
        <v>212</v>
      </c>
      <c r="D112" s="124" t="s">
        <v>213</v>
      </c>
      <c r="E112" s="145">
        <v>37</v>
      </c>
      <c r="F112" s="145">
        <v>29</v>
      </c>
      <c r="G112" s="145">
        <v>34</v>
      </c>
      <c r="H112" s="145"/>
      <c r="I112" s="145">
        <v>3</v>
      </c>
      <c r="J112" s="145">
        <v>7</v>
      </c>
      <c r="K112" s="145">
        <v>27</v>
      </c>
      <c r="L112" s="145">
        <v>12</v>
      </c>
      <c r="M112" s="145">
        <v>7</v>
      </c>
      <c r="N112" s="145"/>
      <c r="O112" s="145">
        <v>10</v>
      </c>
      <c r="P112" s="145"/>
      <c r="Q112" s="145">
        <v>14</v>
      </c>
      <c r="R112" s="145">
        <v>20</v>
      </c>
      <c r="S112" s="145"/>
      <c r="T112" s="70"/>
    </row>
    <row r="113" spans="1:20" ht="15">
      <c r="A113" s="141" t="str">
        <f t="shared" si="2"/>
        <v>06700075</v>
      </c>
      <c r="B113" s="142">
        <f t="shared" si="2"/>
        <v>44014</v>
      </c>
      <c r="C113" s="140" t="s">
        <v>214</v>
      </c>
      <c r="D113" s="124" t="s">
        <v>215</v>
      </c>
      <c r="E113" s="145">
        <v>488</v>
      </c>
      <c r="F113" s="145">
        <v>0</v>
      </c>
      <c r="G113" s="145">
        <v>30</v>
      </c>
      <c r="H113" s="145"/>
      <c r="I113" s="145">
        <v>272</v>
      </c>
      <c r="J113" s="145">
        <v>150</v>
      </c>
      <c r="K113" s="145">
        <v>66</v>
      </c>
      <c r="L113" s="145"/>
      <c r="M113" s="145"/>
      <c r="N113" s="145"/>
      <c r="O113" s="145"/>
      <c r="P113" s="145"/>
      <c r="Q113" s="145">
        <v>4</v>
      </c>
      <c r="R113" s="145">
        <v>26</v>
      </c>
      <c r="S113" s="145"/>
      <c r="T113" s="70"/>
    </row>
    <row r="114" spans="1:20" ht="15">
      <c r="A114" s="141" t="str">
        <f t="shared" si="2"/>
        <v>06700075</v>
      </c>
      <c r="B114" s="142">
        <f t="shared" si="2"/>
        <v>44014</v>
      </c>
      <c r="C114" s="140" t="s">
        <v>216</v>
      </c>
      <c r="D114" s="124" t="s">
        <v>217</v>
      </c>
      <c r="E114" s="145">
        <v>0</v>
      </c>
      <c r="F114" s="145">
        <v>0</v>
      </c>
      <c r="G114" s="145">
        <v>1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>
        <v>1</v>
      </c>
      <c r="T114" s="70"/>
    </row>
    <row r="115" spans="1:20" ht="15">
      <c r="A115" s="141" t="str">
        <f t="shared" si="2"/>
        <v>06700075</v>
      </c>
      <c r="B115" s="142">
        <f t="shared" si="2"/>
        <v>44014</v>
      </c>
      <c r="C115" s="140" t="s">
        <v>218</v>
      </c>
      <c r="D115" s="124" t="s">
        <v>219</v>
      </c>
      <c r="E115" s="145">
        <v>15</v>
      </c>
      <c r="F115" s="145">
        <v>1</v>
      </c>
      <c r="G115" s="145">
        <v>0</v>
      </c>
      <c r="H115" s="145"/>
      <c r="I115" s="145">
        <v>15</v>
      </c>
      <c r="J115" s="145"/>
      <c r="K115" s="145"/>
      <c r="L115" s="145"/>
      <c r="M115" s="145"/>
      <c r="N115" s="145">
        <v>1</v>
      </c>
      <c r="O115" s="145"/>
      <c r="P115" s="145"/>
      <c r="Q115" s="145"/>
      <c r="R115" s="145"/>
      <c r="S115" s="145"/>
      <c r="T115" s="70"/>
    </row>
    <row r="116" spans="1:20" ht="15">
      <c r="A116" s="141" t="str">
        <f t="shared" si="2"/>
        <v>06700075</v>
      </c>
      <c r="B116" s="142">
        <f t="shared" si="2"/>
        <v>44014</v>
      </c>
      <c r="C116" s="140" t="s">
        <v>220</v>
      </c>
      <c r="D116" s="124" t="s">
        <v>221</v>
      </c>
      <c r="E116" s="145">
        <v>124</v>
      </c>
      <c r="F116" s="145">
        <v>4</v>
      </c>
      <c r="G116" s="145">
        <v>8</v>
      </c>
      <c r="H116" s="145">
        <v>104</v>
      </c>
      <c r="I116" s="145"/>
      <c r="J116" s="145">
        <v>20</v>
      </c>
      <c r="K116" s="145"/>
      <c r="L116" s="145">
        <v>1</v>
      </c>
      <c r="M116" s="145">
        <v>1</v>
      </c>
      <c r="N116" s="145"/>
      <c r="O116" s="145">
        <v>2</v>
      </c>
      <c r="P116" s="145"/>
      <c r="Q116" s="145"/>
      <c r="R116" s="145">
        <v>2</v>
      </c>
      <c r="S116" s="145">
        <v>6</v>
      </c>
      <c r="T116" s="70"/>
    </row>
    <row r="117" spans="1:20" ht="15" customHeight="1">
      <c r="A117" s="141" t="str">
        <f t="shared" si="2"/>
        <v>06700075</v>
      </c>
      <c r="B117" s="142">
        <f t="shared" si="2"/>
        <v>44014</v>
      </c>
      <c r="C117" s="140" t="s">
        <v>222</v>
      </c>
      <c r="D117" s="124" t="s">
        <v>223</v>
      </c>
      <c r="E117" s="145">
        <v>1</v>
      </c>
      <c r="F117" s="145">
        <v>0</v>
      </c>
      <c r="G117" s="145">
        <v>0</v>
      </c>
      <c r="H117" s="145"/>
      <c r="I117" s="145"/>
      <c r="J117" s="145"/>
      <c r="K117" s="145">
        <v>1</v>
      </c>
      <c r="L117" s="145"/>
      <c r="M117" s="145"/>
      <c r="N117" s="145"/>
      <c r="O117" s="145"/>
      <c r="P117" s="145"/>
      <c r="Q117" s="145"/>
      <c r="R117" s="145"/>
      <c r="S117" s="145"/>
      <c r="T117" s="70"/>
    </row>
    <row r="118" spans="1:20" ht="15" customHeight="1">
      <c r="A118" s="141" t="str">
        <f t="shared" si="2"/>
        <v>06700075</v>
      </c>
      <c r="B118" s="142">
        <f t="shared" si="2"/>
        <v>44014</v>
      </c>
      <c r="C118" s="140" t="s">
        <v>224</v>
      </c>
      <c r="D118" s="124" t="s">
        <v>225</v>
      </c>
      <c r="E118" s="145">
        <v>3</v>
      </c>
      <c r="F118" s="145">
        <v>2</v>
      </c>
      <c r="G118" s="145">
        <v>0</v>
      </c>
      <c r="H118" s="145">
        <v>1</v>
      </c>
      <c r="I118" s="145">
        <v>1</v>
      </c>
      <c r="J118" s="145">
        <v>1</v>
      </c>
      <c r="K118" s="145"/>
      <c r="L118" s="145"/>
      <c r="M118" s="145">
        <v>1</v>
      </c>
      <c r="N118" s="145"/>
      <c r="O118" s="145">
        <v>1</v>
      </c>
      <c r="P118" s="145"/>
      <c r="Q118" s="145"/>
      <c r="R118" s="145"/>
      <c r="S118" s="145"/>
      <c r="T118" s="70"/>
    </row>
    <row r="119" spans="1:20" ht="15">
      <c r="A119" s="141" t="str">
        <f t="shared" si="2"/>
        <v>06700075</v>
      </c>
      <c r="B119" s="142">
        <f t="shared" si="2"/>
        <v>44014</v>
      </c>
      <c r="C119" s="140" t="s">
        <v>226</v>
      </c>
      <c r="D119" s="124" t="s">
        <v>227</v>
      </c>
      <c r="E119" s="145">
        <v>1</v>
      </c>
      <c r="F119" s="145">
        <v>0</v>
      </c>
      <c r="G119" s="145">
        <v>0</v>
      </c>
      <c r="H119" s="145">
        <v>1</v>
      </c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70"/>
    </row>
    <row r="120" spans="1:20" ht="15">
      <c r="A120" s="141" t="str">
        <f t="shared" si="2"/>
        <v>06700075</v>
      </c>
      <c r="B120" s="142">
        <f t="shared" si="2"/>
        <v>44014</v>
      </c>
      <c r="C120" s="140" t="s">
        <v>228</v>
      </c>
      <c r="D120" s="124" t="s">
        <v>229</v>
      </c>
      <c r="E120" s="145">
        <v>0</v>
      </c>
      <c r="F120" s="145">
        <v>1</v>
      </c>
      <c r="G120" s="145">
        <v>1</v>
      </c>
      <c r="H120" s="145"/>
      <c r="I120" s="145"/>
      <c r="J120" s="145"/>
      <c r="K120" s="145"/>
      <c r="L120" s="145"/>
      <c r="M120" s="145"/>
      <c r="N120" s="145"/>
      <c r="O120" s="145">
        <v>1</v>
      </c>
      <c r="P120" s="145"/>
      <c r="Q120" s="145"/>
      <c r="R120" s="145"/>
      <c r="S120" s="145">
        <v>1</v>
      </c>
      <c r="T120" s="70"/>
    </row>
    <row r="121" spans="1:20" ht="15">
      <c r="A121" s="141" t="str">
        <f t="shared" si="2"/>
        <v>06700075</v>
      </c>
      <c r="B121" s="142">
        <f t="shared" si="2"/>
        <v>44014</v>
      </c>
      <c r="C121" s="140" t="s">
        <v>230</v>
      </c>
      <c r="D121" s="124" t="s">
        <v>231</v>
      </c>
      <c r="E121" s="145">
        <v>0</v>
      </c>
      <c r="F121" s="145">
        <v>5</v>
      </c>
      <c r="G121" s="145">
        <v>0</v>
      </c>
      <c r="H121" s="145"/>
      <c r="I121" s="145"/>
      <c r="J121" s="145"/>
      <c r="K121" s="145"/>
      <c r="L121" s="145">
        <v>1</v>
      </c>
      <c r="M121" s="145">
        <v>2</v>
      </c>
      <c r="N121" s="145"/>
      <c r="O121" s="145">
        <v>2</v>
      </c>
      <c r="P121" s="145"/>
      <c r="Q121" s="145"/>
      <c r="R121" s="145"/>
      <c r="S121" s="145"/>
      <c r="T121" s="70"/>
    </row>
    <row r="122" spans="1:20" ht="15">
      <c r="A122" s="141" t="str">
        <f t="shared" si="2"/>
        <v>06700075</v>
      </c>
      <c r="B122" s="142">
        <f t="shared" si="2"/>
        <v>44014</v>
      </c>
      <c r="C122" s="140" t="s">
        <v>232</v>
      </c>
      <c r="D122" s="124" t="s">
        <v>233</v>
      </c>
      <c r="E122" s="145">
        <v>0</v>
      </c>
      <c r="F122" s="145">
        <v>7</v>
      </c>
      <c r="G122" s="145">
        <v>0</v>
      </c>
      <c r="H122" s="145"/>
      <c r="I122" s="145"/>
      <c r="J122" s="145"/>
      <c r="K122" s="145"/>
      <c r="L122" s="145">
        <v>2</v>
      </c>
      <c r="M122" s="145">
        <v>4</v>
      </c>
      <c r="N122" s="145"/>
      <c r="O122" s="145">
        <v>1</v>
      </c>
      <c r="P122" s="145"/>
      <c r="Q122" s="145"/>
      <c r="R122" s="145"/>
      <c r="S122" s="145"/>
      <c r="T122" s="70"/>
    </row>
    <row r="123" spans="1:20" ht="15">
      <c r="A123" s="141" t="str">
        <f t="shared" si="2"/>
        <v>06700075</v>
      </c>
      <c r="B123" s="142">
        <f t="shared" si="2"/>
        <v>44014</v>
      </c>
      <c r="C123" s="140" t="s">
        <v>234</v>
      </c>
      <c r="D123" s="124" t="s">
        <v>235</v>
      </c>
      <c r="E123" s="145">
        <v>87</v>
      </c>
      <c r="F123" s="145">
        <v>54</v>
      </c>
      <c r="G123" s="145">
        <v>36</v>
      </c>
      <c r="H123" s="145">
        <v>1</v>
      </c>
      <c r="I123" s="145">
        <v>2</v>
      </c>
      <c r="J123" s="145">
        <v>14</v>
      </c>
      <c r="K123" s="145">
        <v>70</v>
      </c>
      <c r="L123" s="145">
        <v>36</v>
      </c>
      <c r="M123" s="145">
        <v>11</v>
      </c>
      <c r="N123" s="145"/>
      <c r="O123" s="145">
        <v>7</v>
      </c>
      <c r="P123" s="145">
        <v>1</v>
      </c>
      <c r="Q123" s="145">
        <v>10</v>
      </c>
      <c r="R123" s="145">
        <v>24</v>
      </c>
      <c r="S123" s="145">
        <v>1</v>
      </c>
      <c r="T123" s="70"/>
    </row>
    <row r="124" spans="1:20" ht="15">
      <c r="A124" s="141" t="str">
        <f t="shared" si="2"/>
        <v>06700075</v>
      </c>
      <c r="B124" s="142">
        <f t="shared" si="2"/>
        <v>44014</v>
      </c>
      <c r="C124" s="140" t="s">
        <v>236</v>
      </c>
      <c r="D124" s="124" t="s">
        <v>237</v>
      </c>
      <c r="E124" s="145">
        <v>0</v>
      </c>
      <c r="F124" s="145">
        <v>1</v>
      </c>
      <c r="G124" s="145">
        <v>0</v>
      </c>
      <c r="H124" s="145"/>
      <c r="I124" s="145"/>
      <c r="J124" s="145"/>
      <c r="K124" s="145"/>
      <c r="L124" s="145"/>
      <c r="M124" s="145">
        <v>1</v>
      </c>
      <c r="N124" s="145"/>
      <c r="O124" s="145"/>
      <c r="P124" s="145"/>
      <c r="Q124" s="145"/>
      <c r="R124" s="145"/>
      <c r="S124" s="145"/>
      <c r="T124" s="70"/>
    </row>
    <row r="125" spans="1:20" ht="15">
      <c r="A125" s="141" t="str">
        <f t="shared" si="2"/>
        <v>06700075</v>
      </c>
      <c r="B125" s="142">
        <f t="shared" si="2"/>
        <v>44014</v>
      </c>
      <c r="C125" s="140" t="s">
        <v>238</v>
      </c>
      <c r="D125" s="124" t="s">
        <v>239</v>
      </c>
      <c r="E125" s="145">
        <v>1</v>
      </c>
      <c r="F125" s="145">
        <v>0</v>
      </c>
      <c r="G125" s="145">
        <v>0</v>
      </c>
      <c r="H125" s="145">
        <v>1</v>
      </c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70"/>
    </row>
    <row r="126" spans="1:20" ht="15">
      <c r="A126" s="141" t="str">
        <f t="shared" si="2"/>
        <v>06700075</v>
      </c>
      <c r="B126" s="142">
        <f t="shared" si="2"/>
        <v>44014</v>
      </c>
      <c r="C126" s="140" t="s">
        <v>240</v>
      </c>
      <c r="D126" s="124" t="s">
        <v>241</v>
      </c>
      <c r="E126" s="145">
        <v>550</v>
      </c>
      <c r="F126" s="145">
        <v>88</v>
      </c>
      <c r="G126" s="145">
        <v>68</v>
      </c>
      <c r="H126" s="145">
        <v>175</v>
      </c>
      <c r="I126" s="145">
        <v>196</v>
      </c>
      <c r="J126" s="145">
        <v>162</v>
      </c>
      <c r="K126" s="145">
        <v>17</v>
      </c>
      <c r="L126" s="145">
        <v>14</v>
      </c>
      <c r="M126" s="145">
        <v>28</v>
      </c>
      <c r="N126" s="145">
        <v>2</v>
      </c>
      <c r="O126" s="145">
        <v>44</v>
      </c>
      <c r="P126" s="145">
        <v>9</v>
      </c>
      <c r="Q126" s="145">
        <v>11</v>
      </c>
      <c r="R126" s="145">
        <v>47</v>
      </c>
      <c r="S126" s="145">
        <v>1</v>
      </c>
      <c r="T126" s="70"/>
    </row>
    <row r="127" spans="1:20" ht="15">
      <c r="A127" s="141" t="str">
        <f t="shared" si="2"/>
        <v>06700075</v>
      </c>
      <c r="B127" s="142">
        <f t="shared" si="2"/>
        <v>44014</v>
      </c>
      <c r="C127" s="140" t="s">
        <v>242</v>
      </c>
      <c r="D127" s="124" t="s">
        <v>243</v>
      </c>
      <c r="E127" s="145">
        <v>4</v>
      </c>
      <c r="F127" s="145">
        <v>2</v>
      </c>
      <c r="G127" s="145">
        <v>0</v>
      </c>
      <c r="H127" s="145">
        <v>2</v>
      </c>
      <c r="I127" s="145">
        <v>1</v>
      </c>
      <c r="J127" s="145"/>
      <c r="K127" s="145">
        <v>1</v>
      </c>
      <c r="L127" s="145"/>
      <c r="M127" s="145">
        <v>2</v>
      </c>
      <c r="N127" s="145"/>
      <c r="O127" s="145"/>
      <c r="P127" s="145"/>
      <c r="Q127" s="145"/>
      <c r="R127" s="145"/>
      <c r="S127" s="145"/>
      <c r="T127" s="70"/>
    </row>
    <row r="128" spans="1:20" ht="15">
      <c r="A128" s="141" t="str">
        <f t="shared" si="2"/>
        <v>06700075</v>
      </c>
      <c r="B128" s="142">
        <f t="shared" si="2"/>
        <v>44014</v>
      </c>
      <c r="C128" s="140" t="s">
        <v>244</v>
      </c>
      <c r="D128" s="124" t="s">
        <v>245</v>
      </c>
      <c r="E128" s="145">
        <v>0</v>
      </c>
      <c r="F128" s="145">
        <v>1</v>
      </c>
      <c r="G128" s="145">
        <v>4</v>
      </c>
      <c r="H128" s="145"/>
      <c r="I128" s="145"/>
      <c r="J128" s="145"/>
      <c r="K128" s="145"/>
      <c r="L128" s="145">
        <v>1</v>
      </c>
      <c r="M128" s="145"/>
      <c r="N128" s="145"/>
      <c r="O128" s="145"/>
      <c r="P128" s="145"/>
      <c r="Q128" s="145"/>
      <c r="R128" s="145">
        <v>3</v>
      </c>
      <c r="S128" s="145">
        <v>1</v>
      </c>
      <c r="T128" s="70"/>
    </row>
    <row r="129" spans="1:20" ht="15">
      <c r="A129" s="141" t="str">
        <f aca="true" t="shared" si="3" ref="A129:B148">+A$88</f>
        <v>06700075</v>
      </c>
      <c r="B129" s="142">
        <f t="shared" si="3"/>
        <v>44014</v>
      </c>
      <c r="C129" s="140" t="s">
        <v>246</v>
      </c>
      <c r="D129" s="124" t="s">
        <v>247</v>
      </c>
      <c r="E129" s="145">
        <v>8</v>
      </c>
      <c r="F129" s="145">
        <v>2487</v>
      </c>
      <c r="G129" s="145">
        <v>339</v>
      </c>
      <c r="H129" s="145">
        <v>2</v>
      </c>
      <c r="I129" s="145">
        <v>3</v>
      </c>
      <c r="J129" s="145">
        <v>3</v>
      </c>
      <c r="K129" s="145"/>
      <c r="L129" s="145">
        <v>220</v>
      </c>
      <c r="M129" s="145">
        <v>1848</v>
      </c>
      <c r="N129" s="145">
        <v>185</v>
      </c>
      <c r="O129" s="145">
        <v>234</v>
      </c>
      <c r="P129" s="145">
        <v>316</v>
      </c>
      <c r="Q129" s="145">
        <v>6</v>
      </c>
      <c r="R129" s="145">
        <v>3</v>
      </c>
      <c r="S129" s="145">
        <v>14</v>
      </c>
      <c r="T129" s="70"/>
    </row>
    <row r="130" spans="1:20" ht="15">
      <c r="A130" s="141" t="str">
        <f t="shared" si="3"/>
        <v>06700075</v>
      </c>
      <c r="B130" s="142">
        <f t="shared" si="3"/>
        <v>44014</v>
      </c>
      <c r="C130" s="140" t="s">
        <v>248</v>
      </c>
      <c r="D130" s="124" t="s">
        <v>249</v>
      </c>
      <c r="E130" s="145">
        <v>0</v>
      </c>
      <c r="F130" s="145">
        <v>1</v>
      </c>
      <c r="G130" s="145">
        <v>0</v>
      </c>
      <c r="H130" s="145"/>
      <c r="I130" s="145"/>
      <c r="J130" s="145"/>
      <c r="K130" s="145"/>
      <c r="L130" s="145"/>
      <c r="M130" s="145">
        <v>1</v>
      </c>
      <c r="N130" s="145"/>
      <c r="O130" s="145"/>
      <c r="P130" s="145"/>
      <c r="Q130" s="145"/>
      <c r="R130" s="145"/>
      <c r="S130" s="145"/>
      <c r="T130" s="70"/>
    </row>
    <row r="131" spans="1:20" ht="15">
      <c r="A131" s="141" t="str">
        <f t="shared" si="3"/>
        <v>06700075</v>
      </c>
      <c r="B131" s="142">
        <f t="shared" si="3"/>
        <v>44014</v>
      </c>
      <c r="C131" s="140" t="s">
        <v>250</v>
      </c>
      <c r="D131" s="124" t="s">
        <v>251</v>
      </c>
      <c r="E131" s="145">
        <v>7</v>
      </c>
      <c r="F131" s="145">
        <v>2</v>
      </c>
      <c r="G131" s="145">
        <v>7</v>
      </c>
      <c r="H131" s="145"/>
      <c r="I131" s="145">
        <v>3</v>
      </c>
      <c r="J131" s="145">
        <v>2</v>
      </c>
      <c r="K131" s="145">
        <v>2</v>
      </c>
      <c r="L131" s="145"/>
      <c r="M131" s="145">
        <v>2</v>
      </c>
      <c r="N131" s="145"/>
      <c r="O131" s="145"/>
      <c r="P131" s="145"/>
      <c r="Q131" s="145">
        <v>1</v>
      </c>
      <c r="R131" s="145">
        <v>6</v>
      </c>
      <c r="S131" s="145"/>
      <c r="T131" s="70"/>
    </row>
    <row r="132" spans="1:20" ht="15">
      <c r="A132" s="141" t="str">
        <f t="shared" si="3"/>
        <v>06700075</v>
      </c>
      <c r="B132" s="142">
        <f t="shared" si="3"/>
        <v>44014</v>
      </c>
      <c r="C132" s="140" t="s">
        <v>252</v>
      </c>
      <c r="D132" s="124" t="s">
        <v>253</v>
      </c>
      <c r="E132" s="145">
        <v>1</v>
      </c>
      <c r="F132" s="145">
        <v>0</v>
      </c>
      <c r="G132" s="145">
        <v>1</v>
      </c>
      <c r="H132" s="145"/>
      <c r="I132" s="145">
        <v>1</v>
      </c>
      <c r="J132" s="145"/>
      <c r="K132" s="145"/>
      <c r="L132" s="145"/>
      <c r="M132" s="145"/>
      <c r="N132" s="145"/>
      <c r="O132" s="145"/>
      <c r="P132" s="145"/>
      <c r="Q132" s="145"/>
      <c r="R132" s="145">
        <v>1</v>
      </c>
      <c r="S132" s="145"/>
      <c r="T132" s="70"/>
    </row>
    <row r="133" spans="1:20" ht="15">
      <c r="A133" s="141" t="str">
        <f t="shared" si="3"/>
        <v>06700075</v>
      </c>
      <c r="B133" s="142">
        <f t="shared" si="3"/>
        <v>44014</v>
      </c>
      <c r="C133" s="140" t="s">
        <v>254</v>
      </c>
      <c r="D133" s="124" t="s">
        <v>255</v>
      </c>
      <c r="E133" s="145">
        <v>1</v>
      </c>
      <c r="F133" s="145">
        <v>47</v>
      </c>
      <c r="G133" s="145">
        <v>17</v>
      </c>
      <c r="H133" s="145"/>
      <c r="I133" s="145"/>
      <c r="J133" s="145"/>
      <c r="K133" s="145">
        <v>1</v>
      </c>
      <c r="L133" s="145">
        <v>16</v>
      </c>
      <c r="M133" s="145">
        <v>19</v>
      </c>
      <c r="N133" s="145"/>
      <c r="O133" s="145">
        <v>12</v>
      </c>
      <c r="P133" s="145"/>
      <c r="Q133" s="145">
        <v>7</v>
      </c>
      <c r="R133" s="145">
        <v>10</v>
      </c>
      <c r="S133" s="145"/>
      <c r="T133" s="70"/>
    </row>
    <row r="134" spans="1:20" ht="15">
      <c r="A134" s="141" t="str">
        <f t="shared" si="3"/>
        <v>06700075</v>
      </c>
      <c r="B134" s="142">
        <f t="shared" si="3"/>
        <v>44014</v>
      </c>
      <c r="C134" s="140" t="s">
        <v>256</v>
      </c>
      <c r="D134" s="124" t="s">
        <v>257</v>
      </c>
      <c r="E134" s="145">
        <v>190</v>
      </c>
      <c r="F134" s="145">
        <v>11</v>
      </c>
      <c r="G134" s="145">
        <v>63</v>
      </c>
      <c r="H134" s="145">
        <v>182</v>
      </c>
      <c r="I134" s="145">
        <v>2</v>
      </c>
      <c r="J134" s="145"/>
      <c r="K134" s="145">
        <v>6</v>
      </c>
      <c r="L134" s="145">
        <v>1</v>
      </c>
      <c r="M134" s="145">
        <v>4</v>
      </c>
      <c r="N134" s="145"/>
      <c r="O134" s="145">
        <v>6</v>
      </c>
      <c r="P134" s="145"/>
      <c r="Q134" s="145">
        <v>1</v>
      </c>
      <c r="R134" s="145">
        <v>50</v>
      </c>
      <c r="S134" s="145">
        <v>12</v>
      </c>
      <c r="T134" s="70"/>
    </row>
    <row r="135" spans="1:20" ht="15">
      <c r="A135" s="141" t="str">
        <f t="shared" si="3"/>
        <v>06700075</v>
      </c>
      <c r="B135" s="142">
        <f t="shared" si="3"/>
        <v>44014</v>
      </c>
      <c r="C135" s="140" t="s">
        <v>258</v>
      </c>
      <c r="D135" s="124" t="s">
        <v>259</v>
      </c>
      <c r="E135" s="145">
        <v>1</v>
      </c>
      <c r="F135" s="145">
        <v>0</v>
      </c>
      <c r="G135" s="145">
        <v>0</v>
      </c>
      <c r="H135" s="145"/>
      <c r="I135" s="145"/>
      <c r="J135" s="145"/>
      <c r="K135" s="145" t="s">
        <v>262</v>
      </c>
      <c r="L135" s="145"/>
      <c r="M135" s="145"/>
      <c r="N135" s="145"/>
      <c r="O135" s="145"/>
      <c r="P135" s="145"/>
      <c r="Q135" s="145"/>
      <c r="R135" s="145"/>
      <c r="S135" s="145"/>
      <c r="T135" s="70"/>
    </row>
    <row r="136" spans="1:20" ht="15">
      <c r="A136" s="141" t="str">
        <f t="shared" si="3"/>
        <v>06700075</v>
      </c>
      <c r="B136" s="142">
        <f t="shared" si="3"/>
        <v>44014</v>
      </c>
      <c r="C136" s="140" t="s">
        <v>260</v>
      </c>
      <c r="D136" s="124" t="s">
        <v>261</v>
      </c>
      <c r="E136" s="145">
        <v>4</v>
      </c>
      <c r="F136" s="145">
        <v>4</v>
      </c>
      <c r="G136" s="145">
        <v>4</v>
      </c>
      <c r="H136" s="145" t="s">
        <v>262</v>
      </c>
      <c r="I136" s="145" t="s">
        <v>262</v>
      </c>
      <c r="J136" s="145" t="s">
        <v>262</v>
      </c>
      <c r="K136" s="145" t="s">
        <v>262</v>
      </c>
      <c r="L136" s="145" t="s">
        <v>262</v>
      </c>
      <c r="M136" s="145" t="s">
        <v>262</v>
      </c>
      <c r="N136" s="145" t="s">
        <v>262</v>
      </c>
      <c r="O136" s="145" t="s">
        <v>262</v>
      </c>
      <c r="P136" s="145">
        <v>2</v>
      </c>
      <c r="Q136" s="145" t="s">
        <v>262</v>
      </c>
      <c r="R136" s="145" t="s">
        <v>262</v>
      </c>
      <c r="S136" s="145"/>
      <c r="T136" s="70"/>
    </row>
    <row r="137" spans="1:20" ht="15">
      <c r="A137" s="141" t="str">
        <f t="shared" si="3"/>
        <v>06700075</v>
      </c>
      <c r="B137" s="142">
        <f t="shared" si="3"/>
        <v>44014</v>
      </c>
      <c r="C137" s="140"/>
      <c r="D137" s="124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70"/>
    </row>
    <row r="138" spans="1:20" ht="15">
      <c r="A138" s="141" t="str">
        <f t="shared" si="3"/>
        <v>06700075</v>
      </c>
      <c r="B138" s="142">
        <f t="shared" si="3"/>
        <v>44014</v>
      </c>
      <c r="C138" s="140"/>
      <c r="D138" s="124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70"/>
    </row>
    <row r="139" spans="1:20" ht="15">
      <c r="A139" s="141" t="str">
        <f t="shared" si="3"/>
        <v>06700075</v>
      </c>
      <c r="B139" s="142">
        <f t="shared" si="3"/>
        <v>44014</v>
      </c>
      <c r="C139" s="140"/>
      <c r="D139" s="124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70"/>
    </row>
    <row r="140" spans="1:20" ht="15">
      <c r="A140" s="141" t="str">
        <f t="shared" si="3"/>
        <v>06700075</v>
      </c>
      <c r="B140" s="142">
        <f t="shared" si="3"/>
        <v>44014</v>
      </c>
      <c r="C140" s="140"/>
      <c r="D140" s="124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70"/>
    </row>
    <row r="141" spans="1:20" ht="15">
      <c r="A141" s="141" t="str">
        <f t="shared" si="3"/>
        <v>06700075</v>
      </c>
      <c r="B141" s="142">
        <f t="shared" si="3"/>
        <v>44014</v>
      </c>
      <c r="C141" s="140"/>
      <c r="D141" s="124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70"/>
    </row>
    <row r="142" spans="1:20" ht="15">
      <c r="A142" s="141" t="str">
        <f t="shared" si="3"/>
        <v>06700075</v>
      </c>
      <c r="B142" s="142">
        <f t="shared" si="3"/>
        <v>44014</v>
      </c>
      <c r="C142" s="140"/>
      <c r="D142" s="124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70"/>
    </row>
    <row r="143" spans="1:20" ht="15">
      <c r="A143" s="141" t="str">
        <f t="shared" si="3"/>
        <v>06700075</v>
      </c>
      <c r="B143" s="142">
        <f t="shared" si="3"/>
        <v>44014</v>
      </c>
      <c r="C143" s="140"/>
      <c r="D143" s="124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70"/>
    </row>
    <row r="144" spans="1:20" ht="15">
      <c r="A144" s="141" t="str">
        <f t="shared" si="3"/>
        <v>06700075</v>
      </c>
      <c r="B144" s="142">
        <f t="shared" si="3"/>
        <v>44014</v>
      </c>
      <c r="C144" s="140"/>
      <c r="D144" s="124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70"/>
    </row>
    <row r="145" spans="1:20" ht="15">
      <c r="A145" s="141" t="str">
        <f t="shared" si="3"/>
        <v>06700075</v>
      </c>
      <c r="B145" s="142">
        <f t="shared" si="3"/>
        <v>44014</v>
      </c>
      <c r="C145" s="140"/>
      <c r="D145" s="124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70"/>
    </row>
    <row r="146" spans="1:20" ht="15">
      <c r="A146" s="141" t="str">
        <f t="shared" si="3"/>
        <v>06700075</v>
      </c>
      <c r="B146" s="142">
        <f t="shared" si="3"/>
        <v>44014</v>
      </c>
      <c r="C146" s="140"/>
      <c r="D146" s="124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70"/>
    </row>
    <row r="147" spans="1:20" ht="15">
      <c r="A147" s="141" t="str">
        <f t="shared" si="3"/>
        <v>06700075</v>
      </c>
      <c r="B147" s="142">
        <f t="shared" si="3"/>
        <v>44014</v>
      </c>
      <c r="C147" s="140"/>
      <c r="D147" s="124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70"/>
    </row>
    <row r="148" spans="1:20" ht="15">
      <c r="A148" s="141" t="str">
        <f t="shared" si="3"/>
        <v>06700075</v>
      </c>
      <c r="B148" s="142">
        <f t="shared" si="3"/>
        <v>44014</v>
      </c>
      <c r="C148" s="140"/>
      <c r="D148" s="124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70"/>
    </row>
    <row r="149" spans="1:20" ht="15">
      <c r="A149" s="141" t="str">
        <f aca="true" t="shared" si="4" ref="A149:B168">+A$88</f>
        <v>06700075</v>
      </c>
      <c r="B149" s="142">
        <f t="shared" si="4"/>
        <v>44014</v>
      </c>
      <c r="C149" s="140"/>
      <c r="D149" s="124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70"/>
    </row>
    <row r="150" spans="1:20" ht="15">
      <c r="A150" s="141" t="str">
        <f t="shared" si="4"/>
        <v>06700075</v>
      </c>
      <c r="B150" s="142">
        <f t="shared" si="4"/>
        <v>44014</v>
      </c>
      <c r="C150" s="140"/>
      <c r="D150" s="124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70"/>
    </row>
    <row r="151" spans="1:20" ht="15">
      <c r="A151" s="141" t="str">
        <f t="shared" si="4"/>
        <v>06700075</v>
      </c>
      <c r="B151" s="142">
        <f t="shared" si="4"/>
        <v>44014</v>
      </c>
      <c r="C151" s="140"/>
      <c r="D151" s="124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70"/>
    </row>
    <row r="152" spans="1:20" ht="15">
      <c r="A152" s="141" t="str">
        <f t="shared" si="4"/>
        <v>06700075</v>
      </c>
      <c r="B152" s="142">
        <f t="shared" si="4"/>
        <v>44014</v>
      </c>
      <c r="C152" s="140"/>
      <c r="D152" s="124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70"/>
    </row>
    <row r="153" spans="1:20" ht="15">
      <c r="A153" s="141" t="str">
        <f t="shared" si="4"/>
        <v>06700075</v>
      </c>
      <c r="B153" s="142">
        <f t="shared" si="4"/>
        <v>44014</v>
      </c>
      <c r="C153" s="140"/>
      <c r="D153" s="124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70"/>
    </row>
    <row r="154" spans="1:20" ht="15">
      <c r="A154" s="141" t="str">
        <f t="shared" si="4"/>
        <v>06700075</v>
      </c>
      <c r="B154" s="142">
        <f t="shared" si="4"/>
        <v>44014</v>
      </c>
      <c r="C154" s="140"/>
      <c r="D154" s="124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70"/>
    </row>
    <row r="155" spans="1:20" ht="15">
      <c r="A155" s="141" t="str">
        <f t="shared" si="4"/>
        <v>06700075</v>
      </c>
      <c r="B155" s="142">
        <f t="shared" si="4"/>
        <v>44014</v>
      </c>
      <c r="C155" s="140"/>
      <c r="D155" s="124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70"/>
    </row>
    <row r="156" spans="1:20" ht="15">
      <c r="A156" s="141" t="str">
        <f t="shared" si="4"/>
        <v>06700075</v>
      </c>
      <c r="B156" s="142">
        <f t="shared" si="4"/>
        <v>44014</v>
      </c>
      <c r="C156" s="140"/>
      <c r="D156" s="124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70"/>
    </row>
    <row r="157" spans="1:20" ht="15">
      <c r="A157" s="141" t="str">
        <f t="shared" si="4"/>
        <v>06700075</v>
      </c>
      <c r="B157" s="142">
        <f t="shared" si="4"/>
        <v>44014</v>
      </c>
      <c r="C157" s="140"/>
      <c r="D157" s="124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70"/>
    </row>
    <row r="158" spans="1:20" ht="15">
      <c r="A158" s="141" t="str">
        <f t="shared" si="4"/>
        <v>06700075</v>
      </c>
      <c r="B158" s="142">
        <f t="shared" si="4"/>
        <v>44014</v>
      </c>
      <c r="C158" s="140"/>
      <c r="D158" s="124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70"/>
    </row>
    <row r="159" spans="1:20" ht="15">
      <c r="A159" s="141" t="str">
        <f t="shared" si="4"/>
        <v>06700075</v>
      </c>
      <c r="B159" s="142">
        <f t="shared" si="4"/>
        <v>44014</v>
      </c>
      <c r="C159" s="140"/>
      <c r="D159" s="124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70"/>
    </row>
    <row r="160" spans="1:20" ht="15">
      <c r="A160" s="141" t="str">
        <f t="shared" si="4"/>
        <v>06700075</v>
      </c>
      <c r="B160" s="142">
        <f t="shared" si="4"/>
        <v>44014</v>
      </c>
      <c r="C160" s="140"/>
      <c r="D160" s="124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70"/>
    </row>
    <row r="161" spans="1:20" ht="15">
      <c r="A161" s="141" t="str">
        <f t="shared" si="4"/>
        <v>06700075</v>
      </c>
      <c r="B161" s="142">
        <f t="shared" si="4"/>
        <v>44014</v>
      </c>
      <c r="C161" s="140"/>
      <c r="D161" s="124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70"/>
    </row>
    <row r="162" spans="1:20" ht="15">
      <c r="A162" s="141" t="str">
        <f t="shared" si="4"/>
        <v>06700075</v>
      </c>
      <c r="B162" s="142">
        <f t="shared" si="4"/>
        <v>44014</v>
      </c>
      <c r="C162" s="140"/>
      <c r="D162" s="124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70"/>
    </row>
    <row r="163" spans="1:20" ht="15">
      <c r="A163" s="141" t="str">
        <f t="shared" si="4"/>
        <v>06700075</v>
      </c>
      <c r="B163" s="142">
        <f t="shared" si="4"/>
        <v>44014</v>
      </c>
      <c r="C163" s="140"/>
      <c r="D163" s="124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70"/>
    </row>
    <row r="164" spans="1:20" ht="15">
      <c r="A164" s="141" t="str">
        <f t="shared" si="4"/>
        <v>06700075</v>
      </c>
      <c r="B164" s="142">
        <f t="shared" si="4"/>
        <v>44014</v>
      </c>
      <c r="C164" s="140"/>
      <c r="D164" s="124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70"/>
    </row>
    <row r="165" spans="1:20" ht="15">
      <c r="A165" s="141" t="str">
        <f t="shared" si="4"/>
        <v>06700075</v>
      </c>
      <c r="B165" s="142">
        <f t="shared" si="4"/>
        <v>44014</v>
      </c>
      <c r="C165" s="140"/>
      <c r="D165" s="124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70"/>
    </row>
    <row r="166" spans="1:20" ht="15">
      <c r="A166" s="141" t="str">
        <f t="shared" si="4"/>
        <v>06700075</v>
      </c>
      <c r="B166" s="142">
        <f t="shared" si="4"/>
        <v>44014</v>
      </c>
      <c r="C166" s="140"/>
      <c r="D166" s="124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70"/>
    </row>
    <row r="167" spans="1:20" ht="15">
      <c r="A167" s="141" t="str">
        <f t="shared" si="4"/>
        <v>06700075</v>
      </c>
      <c r="B167" s="142">
        <f t="shared" si="4"/>
        <v>44014</v>
      </c>
      <c r="C167" s="140"/>
      <c r="D167" s="124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70"/>
    </row>
    <row r="168" spans="1:20" ht="15">
      <c r="A168" s="141" t="str">
        <f t="shared" si="4"/>
        <v>06700075</v>
      </c>
      <c r="B168" s="142">
        <f t="shared" si="4"/>
        <v>44014</v>
      </c>
      <c r="C168" s="140"/>
      <c r="D168" s="124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70"/>
    </row>
    <row r="169" spans="1:20" ht="15">
      <c r="A169" s="141" t="str">
        <f aca="true" t="shared" si="5" ref="A169:B188">+A$88</f>
        <v>06700075</v>
      </c>
      <c r="B169" s="142">
        <f t="shared" si="5"/>
        <v>44014</v>
      </c>
      <c r="C169" s="140"/>
      <c r="D169" s="124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70"/>
    </row>
    <row r="170" spans="1:20" ht="15">
      <c r="A170" s="141" t="str">
        <f t="shared" si="5"/>
        <v>06700075</v>
      </c>
      <c r="B170" s="142">
        <f t="shared" si="5"/>
        <v>44014</v>
      </c>
      <c r="C170" s="140"/>
      <c r="D170" s="124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70"/>
    </row>
    <row r="171" spans="1:20" ht="15">
      <c r="A171" s="141" t="str">
        <f t="shared" si="5"/>
        <v>06700075</v>
      </c>
      <c r="B171" s="142">
        <f t="shared" si="5"/>
        <v>44014</v>
      </c>
      <c r="C171" s="140"/>
      <c r="D171" s="124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70"/>
    </row>
    <row r="172" spans="1:20" ht="15">
      <c r="A172" s="141" t="str">
        <f t="shared" si="5"/>
        <v>06700075</v>
      </c>
      <c r="B172" s="142">
        <f t="shared" si="5"/>
        <v>44014</v>
      </c>
      <c r="C172" s="140"/>
      <c r="D172" s="124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70"/>
    </row>
    <row r="173" spans="1:20" ht="15">
      <c r="A173" s="141" t="str">
        <f t="shared" si="5"/>
        <v>06700075</v>
      </c>
      <c r="B173" s="142">
        <f t="shared" si="5"/>
        <v>44014</v>
      </c>
      <c r="C173" s="140"/>
      <c r="D173" s="124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70"/>
    </row>
    <row r="174" spans="1:20" ht="15">
      <c r="A174" s="141" t="str">
        <f t="shared" si="5"/>
        <v>06700075</v>
      </c>
      <c r="B174" s="142">
        <f t="shared" si="5"/>
        <v>44014</v>
      </c>
      <c r="C174" s="140"/>
      <c r="D174" s="124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70"/>
    </row>
    <row r="175" spans="1:20" ht="15">
      <c r="A175" s="141" t="str">
        <f t="shared" si="5"/>
        <v>06700075</v>
      </c>
      <c r="B175" s="142">
        <f t="shared" si="5"/>
        <v>44014</v>
      </c>
      <c r="C175" s="140"/>
      <c r="D175" s="124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70"/>
    </row>
    <row r="176" spans="1:20" ht="15">
      <c r="A176" s="141" t="str">
        <f t="shared" si="5"/>
        <v>06700075</v>
      </c>
      <c r="B176" s="142">
        <f t="shared" si="5"/>
        <v>44014</v>
      </c>
      <c r="C176" s="140"/>
      <c r="D176" s="124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70"/>
    </row>
    <row r="177" spans="1:20" ht="15">
      <c r="A177" s="141" t="str">
        <f t="shared" si="5"/>
        <v>06700075</v>
      </c>
      <c r="B177" s="142">
        <f t="shared" si="5"/>
        <v>44014</v>
      </c>
      <c r="C177" s="140"/>
      <c r="D177" s="124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70"/>
    </row>
    <row r="178" spans="1:20" ht="15">
      <c r="A178" s="141" t="str">
        <f t="shared" si="5"/>
        <v>06700075</v>
      </c>
      <c r="B178" s="142">
        <f t="shared" si="5"/>
        <v>44014</v>
      </c>
      <c r="C178" s="140"/>
      <c r="D178" s="124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70"/>
    </row>
    <row r="179" spans="1:20" ht="15">
      <c r="A179" s="141" t="str">
        <f t="shared" si="5"/>
        <v>06700075</v>
      </c>
      <c r="B179" s="142">
        <f t="shared" si="5"/>
        <v>44014</v>
      </c>
      <c r="C179" s="140"/>
      <c r="D179" s="124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70"/>
    </row>
    <row r="180" spans="1:20" ht="15">
      <c r="A180" s="141" t="str">
        <f t="shared" si="5"/>
        <v>06700075</v>
      </c>
      <c r="B180" s="142">
        <f t="shared" si="5"/>
        <v>44014</v>
      </c>
      <c r="C180" s="140"/>
      <c r="D180" s="124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70"/>
    </row>
    <row r="181" spans="1:20" ht="15">
      <c r="A181" s="141" t="str">
        <f t="shared" si="5"/>
        <v>06700075</v>
      </c>
      <c r="B181" s="142">
        <f t="shared" si="5"/>
        <v>44014</v>
      </c>
      <c r="C181" s="140"/>
      <c r="D181" s="124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70"/>
    </row>
    <row r="182" spans="1:20" ht="15">
      <c r="A182" s="141" t="str">
        <f t="shared" si="5"/>
        <v>06700075</v>
      </c>
      <c r="B182" s="142">
        <f t="shared" si="5"/>
        <v>44014</v>
      </c>
      <c r="C182" s="140"/>
      <c r="D182" s="124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70"/>
    </row>
    <row r="183" spans="1:20" ht="15">
      <c r="A183" s="141" t="str">
        <f t="shared" si="5"/>
        <v>06700075</v>
      </c>
      <c r="B183" s="142">
        <f t="shared" si="5"/>
        <v>44014</v>
      </c>
      <c r="C183" s="140"/>
      <c r="D183" s="124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70"/>
    </row>
    <row r="184" spans="1:20" ht="15">
      <c r="A184" s="141" t="str">
        <f t="shared" si="5"/>
        <v>06700075</v>
      </c>
      <c r="B184" s="142">
        <f t="shared" si="5"/>
        <v>44014</v>
      </c>
      <c r="C184" s="140"/>
      <c r="D184" s="124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70"/>
    </row>
    <row r="185" spans="1:20" ht="15">
      <c r="A185" s="141" t="str">
        <f t="shared" si="5"/>
        <v>06700075</v>
      </c>
      <c r="B185" s="142">
        <f t="shared" si="5"/>
        <v>44014</v>
      </c>
      <c r="C185" s="140"/>
      <c r="D185" s="124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70"/>
    </row>
    <row r="186" spans="1:20" ht="15">
      <c r="A186" s="141" t="str">
        <f t="shared" si="5"/>
        <v>06700075</v>
      </c>
      <c r="B186" s="142">
        <f t="shared" si="5"/>
        <v>44014</v>
      </c>
      <c r="C186" s="140"/>
      <c r="D186" s="124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70"/>
    </row>
    <row r="187" spans="1:20" ht="15">
      <c r="A187" s="141" t="str">
        <f t="shared" si="5"/>
        <v>06700075</v>
      </c>
      <c r="B187" s="142">
        <f t="shared" si="5"/>
        <v>44014</v>
      </c>
      <c r="C187" s="140"/>
      <c r="D187" s="124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70"/>
    </row>
    <row r="188" spans="1:20" ht="15">
      <c r="A188" s="141" t="str">
        <f t="shared" si="5"/>
        <v>06700075</v>
      </c>
      <c r="B188" s="142">
        <f t="shared" si="5"/>
        <v>44014</v>
      </c>
      <c r="C188" s="140"/>
      <c r="D188" s="124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70"/>
    </row>
    <row r="189" spans="1:20" ht="15">
      <c r="A189" s="141" t="str">
        <f aca="true" t="shared" si="6" ref="A189:B208">+A$88</f>
        <v>06700075</v>
      </c>
      <c r="B189" s="142">
        <f t="shared" si="6"/>
        <v>44014</v>
      </c>
      <c r="C189" s="140"/>
      <c r="D189" s="124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70"/>
    </row>
    <row r="190" spans="1:20" ht="15">
      <c r="A190" s="141" t="str">
        <f t="shared" si="6"/>
        <v>06700075</v>
      </c>
      <c r="B190" s="142">
        <f t="shared" si="6"/>
        <v>44014</v>
      </c>
      <c r="C190" s="140"/>
      <c r="D190" s="124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70"/>
    </row>
    <row r="191" spans="1:20" ht="15">
      <c r="A191" s="141" t="str">
        <f t="shared" si="6"/>
        <v>06700075</v>
      </c>
      <c r="B191" s="142">
        <f t="shared" si="6"/>
        <v>44014</v>
      </c>
      <c r="C191" s="140"/>
      <c r="D191" s="124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70"/>
    </row>
    <row r="192" spans="1:20" ht="15">
      <c r="A192" s="141" t="str">
        <f t="shared" si="6"/>
        <v>06700075</v>
      </c>
      <c r="B192" s="142">
        <f t="shared" si="6"/>
        <v>44014</v>
      </c>
      <c r="C192" s="140"/>
      <c r="D192" s="124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70"/>
    </row>
    <row r="193" spans="1:20" ht="15">
      <c r="A193" s="141" t="str">
        <f t="shared" si="6"/>
        <v>06700075</v>
      </c>
      <c r="B193" s="142">
        <f t="shared" si="6"/>
        <v>44014</v>
      </c>
      <c r="C193" s="140"/>
      <c r="D193" s="124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70"/>
    </row>
    <row r="194" spans="1:20" ht="15">
      <c r="A194" s="141" t="str">
        <f t="shared" si="6"/>
        <v>06700075</v>
      </c>
      <c r="B194" s="142">
        <f t="shared" si="6"/>
        <v>44014</v>
      </c>
      <c r="C194" s="140"/>
      <c r="D194" s="124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70"/>
    </row>
    <row r="195" spans="1:20" ht="15">
      <c r="A195" s="141" t="str">
        <f t="shared" si="6"/>
        <v>06700075</v>
      </c>
      <c r="B195" s="142">
        <f t="shared" si="6"/>
        <v>44014</v>
      </c>
      <c r="C195" s="140"/>
      <c r="D195" s="124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70"/>
    </row>
    <row r="196" spans="1:20" ht="15">
      <c r="A196" s="141" t="str">
        <f t="shared" si="6"/>
        <v>06700075</v>
      </c>
      <c r="B196" s="142">
        <f t="shared" si="6"/>
        <v>44014</v>
      </c>
      <c r="C196" s="140"/>
      <c r="D196" s="124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70"/>
    </row>
    <row r="197" spans="1:20" ht="15">
      <c r="A197" s="141" t="str">
        <f t="shared" si="6"/>
        <v>06700075</v>
      </c>
      <c r="B197" s="142">
        <f t="shared" si="6"/>
        <v>44014</v>
      </c>
      <c r="C197" s="140"/>
      <c r="D197" s="124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70"/>
    </row>
    <row r="198" spans="1:20" ht="15">
      <c r="A198" s="141" t="str">
        <f t="shared" si="6"/>
        <v>06700075</v>
      </c>
      <c r="B198" s="142">
        <f t="shared" si="6"/>
        <v>44014</v>
      </c>
      <c r="C198" s="140"/>
      <c r="D198" s="124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70"/>
    </row>
    <row r="199" spans="1:20" ht="15">
      <c r="A199" s="141" t="str">
        <f t="shared" si="6"/>
        <v>06700075</v>
      </c>
      <c r="B199" s="142">
        <f t="shared" si="6"/>
        <v>44014</v>
      </c>
      <c r="C199" s="140"/>
      <c r="D199" s="124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70"/>
    </row>
    <row r="200" spans="1:20" ht="15">
      <c r="A200" s="141" t="str">
        <f t="shared" si="6"/>
        <v>06700075</v>
      </c>
      <c r="B200" s="142">
        <f t="shared" si="6"/>
        <v>44014</v>
      </c>
      <c r="C200" s="140"/>
      <c r="D200" s="124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70"/>
    </row>
    <row r="201" spans="1:20" ht="15">
      <c r="A201" s="141" t="str">
        <f t="shared" si="6"/>
        <v>06700075</v>
      </c>
      <c r="B201" s="142">
        <f t="shared" si="6"/>
        <v>44014</v>
      </c>
      <c r="C201" s="140"/>
      <c r="D201" s="124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70"/>
    </row>
    <row r="202" spans="1:20" ht="15">
      <c r="A202" s="141" t="str">
        <f t="shared" si="6"/>
        <v>06700075</v>
      </c>
      <c r="B202" s="142">
        <f t="shared" si="6"/>
        <v>44014</v>
      </c>
      <c r="C202" s="140"/>
      <c r="D202" s="124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70"/>
    </row>
    <row r="203" spans="1:20" ht="15">
      <c r="A203" s="141" t="str">
        <f t="shared" si="6"/>
        <v>06700075</v>
      </c>
      <c r="B203" s="142">
        <f t="shared" si="6"/>
        <v>44014</v>
      </c>
      <c r="C203" s="140"/>
      <c r="D203" s="124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70"/>
    </row>
    <row r="204" spans="1:20" ht="15">
      <c r="A204" s="141" t="str">
        <f t="shared" si="6"/>
        <v>06700075</v>
      </c>
      <c r="B204" s="142">
        <f t="shared" si="6"/>
        <v>44014</v>
      </c>
      <c r="C204" s="140"/>
      <c r="D204" s="124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70"/>
    </row>
    <row r="205" spans="1:20" ht="15">
      <c r="A205" s="141" t="str">
        <f t="shared" si="6"/>
        <v>06700075</v>
      </c>
      <c r="B205" s="142">
        <f t="shared" si="6"/>
        <v>44014</v>
      </c>
      <c r="C205" s="140"/>
      <c r="D205" s="124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70"/>
    </row>
    <row r="206" spans="1:20" ht="15">
      <c r="A206" s="141" t="str">
        <f t="shared" si="6"/>
        <v>06700075</v>
      </c>
      <c r="B206" s="142">
        <f t="shared" si="6"/>
        <v>44014</v>
      </c>
      <c r="C206" s="140"/>
      <c r="D206" s="124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70"/>
    </row>
    <row r="207" spans="1:20" ht="15">
      <c r="A207" s="141" t="str">
        <f t="shared" si="6"/>
        <v>06700075</v>
      </c>
      <c r="B207" s="142">
        <f t="shared" si="6"/>
        <v>44014</v>
      </c>
      <c r="C207" s="140"/>
      <c r="D207" s="124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70"/>
    </row>
    <row r="208" spans="1:20" ht="15">
      <c r="A208" s="141" t="str">
        <f t="shared" si="6"/>
        <v>06700075</v>
      </c>
      <c r="B208" s="142">
        <f t="shared" si="6"/>
        <v>44014</v>
      </c>
      <c r="C208" s="140"/>
      <c r="D208" s="124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70"/>
    </row>
    <row r="209" spans="1:20" ht="15">
      <c r="A209" s="141" t="str">
        <f aca="true" t="shared" si="7" ref="A209:B228">+A$88</f>
        <v>06700075</v>
      </c>
      <c r="B209" s="142">
        <f t="shared" si="7"/>
        <v>44014</v>
      </c>
      <c r="C209" s="140"/>
      <c r="D209" s="124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70"/>
    </row>
    <row r="210" spans="1:20" ht="15">
      <c r="A210" s="141" t="str">
        <f t="shared" si="7"/>
        <v>06700075</v>
      </c>
      <c r="B210" s="142">
        <f t="shared" si="7"/>
        <v>44014</v>
      </c>
      <c r="C210" s="140"/>
      <c r="D210" s="124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70"/>
    </row>
    <row r="211" spans="1:20" ht="15">
      <c r="A211" s="141" t="str">
        <f t="shared" si="7"/>
        <v>06700075</v>
      </c>
      <c r="B211" s="142">
        <f t="shared" si="7"/>
        <v>44014</v>
      </c>
      <c r="C211" s="140"/>
      <c r="D211" s="124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70"/>
    </row>
    <row r="212" spans="1:20" ht="15">
      <c r="A212" s="141" t="str">
        <f t="shared" si="7"/>
        <v>06700075</v>
      </c>
      <c r="B212" s="142">
        <f t="shared" si="7"/>
        <v>44014</v>
      </c>
      <c r="C212" s="140"/>
      <c r="D212" s="124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70"/>
    </row>
    <row r="213" spans="1:20" ht="15">
      <c r="A213" s="141" t="str">
        <f t="shared" si="7"/>
        <v>06700075</v>
      </c>
      <c r="B213" s="142">
        <f t="shared" si="7"/>
        <v>44014</v>
      </c>
      <c r="C213" s="140"/>
      <c r="D213" s="124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70"/>
    </row>
    <row r="214" spans="1:20" ht="15">
      <c r="A214" s="141" t="str">
        <f t="shared" si="7"/>
        <v>06700075</v>
      </c>
      <c r="B214" s="142">
        <f t="shared" si="7"/>
        <v>44014</v>
      </c>
      <c r="C214" s="140"/>
      <c r="D214" s="124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70"/>
    </row>
    <row r="215" spans="1:20" ht="15">
      <c r="A215" s="141" t="str">
        <f t="shared" si="7"/>
        <v>06700075</v>
      </c>
      <c r="B215" s="142">
        <f t="shared" si="7"/>
        <v>44014</v>
      </c>
      <c r="C215" s="140"/>
      <c r="D215" s="124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70"/>
    </row>
    <row r="216" spans="1:20" ht="15">
      <c r="A216" s="141" t="str">
        <f t="shared" si="7"/>
        <v>06700075</v>
      </c>
      <c r="B216" s="142">
        <f t="shared" si="7"/>
        <v>44014</v>
      </c>
      <c r="C216" s="140"/>
      <c r="D216" s="124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70"/>
    </row>
    <row r="217" spans="1:20" ht="15">
      <c r="A217" s="141" t="str">
        <f t="shared" si="7"/>
        <v>06700075</v>
      </c>
      <c r="B217" s="142">
        <f t="shared" si="7"/>
        <v>44014</v>
      </c>
      <c r="C217" s="140"/>
      <c r="D217" s="124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70"/>
    </row>
    <row r="218" spans="1:20" ht="15">
      <c r="A218" s="141" t="str">
        <f t="shared" si="7"/>
        <v>06700075</v>
      </c>
      <c r="B218" s="142">
        <f t="shared" si="7"/>
        <v>44014</v>
      </c>
      <c r="C218" s="140"/>
      <c r="D218" s="124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70"/>
    </row>
    <row r="219" spans="1:20" ht="15">
      <c r="A219" s="141" t="str">
        <f t="shared" si="7"/>
        <v>06700075</v>
      </c>
      <c r="B219" s="142">
        <f t="shared" si="7"/>
        <v>44014</v>
      </c>
      <c r="C219" s="140"/>
      <c r="D219" s="124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70"/>
    </row>
    <row r="220" spans="1:20" ht="15">
      <c r="A220" s="141" t="str">
        <f t="shared" si="7"/>
        <v>06700075</v>
      </c>
      <c r="B220" s="142">
        <f t="shared" si="7"/>
        <v>44014</v>
      </c>
      <c r="C220" s="140"/>
      <c r="D220" s="124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70"/>
    </row>
    <row r="221" spans="1:20" ht="15">
      <c r="A221" s="141" t="str">
        <f t="shared" si="7"/>
        <v>06700075</v>
      </c>
      <c r="B221" s="142">
        <f t="shared" si="7"/>
        <v>44014</v>
      </c>
      <c r="C221" s="140"/>
      <c r="D221" s="124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70"/>
    </row>
    <row r="222" spans="1:20" ht="15">
      <c r="A222" s="141" t="str">
        <f t="shared" si="7"/>
        <v>06700075</v>
      </c>
      <c r="B222" s="142">
        <f t="shared" si="7"/>
        <v>44014</v>
      </c>
      <c r="C222" s="140"/>
      <c r="D222" s="124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70"/>
    </row>
    <row r="223" spans="1:20" ht="15">
      <c r="A223" s="141" t="str">
        <f t="shared" si="7"/>
        <v>06700075</v>
      </c>
      <c r="B223" s="142">
        <f t="shared" si="7"/>
        <v>44014</v>
      </c>
      <c r="C223" s="140"/>
      <c r="D223" s="124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70"/>
    </row>
    <row r="224" spans="1:20" ht="15">
      <c r="A224" s="141" t="str">
        <f t="shared" si="7"/>
        <v>06700075</v>
      </c>
      <c r="B224" s="142">
        <f t="shared" si="7"/>
        <v>44014</v>
      </c>
      <c r="C224" s="140"/>
      <c r="D224" s="124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70"/>
    </row>
    <row r="225" spans="1:20" ht="15">
      <c r="A225" s="141" t="str">
        <f t="shared" si="7"/>
        <v>06700075</v>
      </c>
      <c r="B225" s="142">
        <f t="shared" si="7"/>
        <v>44014</v>
      </c>
      <c r="C225" s="140"/>
      <c r="D225" s="124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70"/>
    </row>
    <row r="226" spans="1:20" ht="15">
      <c r="A226" s="141" t="str">
        <f t="shared" si="7"/>
        <v>06700075</v>
      </c>
      <c r="B226" s="142">
        <f t="shared" si="7"/>
        <v>44014</v>
      </c>
      <c r="C226" s="140"/>
      <c r="D226" s="124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70"/>
    </row>
    <row r="227" spans="1:20" ht="15">
      <c r="A227" s="141" t="str">
        <f t="shared" si="7"/>
        <v>06700075</v>
      </c>
      <c r="B227" s="142">
        <f t="shared" si="7"/>
        <v>44014</v>
      </c>
      <c r="C227" s="140"/>
      <c r="D227" s="124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70"/>
    </row>
    <row r="228" spans="1:20" ht="15">
      <c r="A228" s="141" t="str">
        <f t="shared" si="7"/>
        <v>06700075</v>
      </c>
      <c r="B228" s="142">
        <f t="shared" si="7"/>
        <v>44014</v>
      </c>
      <c r="C228" s="140"/>
      <c r="D228" s="124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70"/>
    </row>
    <row r="229" spans="1:20" ht="15">
      <c r="A229" s="141" t="str">
        <f aca="true" t="shared" si="8" ref="A229:B243">+A$88</f>
        <v>06700075</v>
      </c>
      <c r="B229" s="142">
        <f t="shared" si="8"/>
        <v>44014</v>
      </c>
      <c r="C229" s="140"/>
      <c r="D229" s="124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70"/>
    </row>
    <row r="230" spans="1:20" ht="15">
      <c r="A230" s="141" t="str">
        <f t="shared" si="8"/>
        <v>06700075</v>
      </c>
      <c r="B230" s="142">
        <f t="shared" si="8"/>
        <v>44014</v>
      </c>
      <c r="C230" s="140"/>
      <c r="D230" s="124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70"/>
    </row>
    <row r="231" spans="1:20" ht="15">
      <c r="A231" s="141" t="str">
        <f t="shared" si="8"/>
        <v>06700075</v>
      </c>
      <c r="B231" s="142">
        <f t="shared" si="8"/>
        <v>44014</v>
      </c>
      <c r="C231" s="140"/>
      <c r="D231" s="124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70"/>
    </row>
    <row r="232" spans="1:20" ht="15">
      <c r="A232" s="141" t="str">
        <f t="shared" si="8"/>
        <v>06700075</v>
      </c>
      <c r="B232" s="142">
        <f t="shared" si="8"/>
        <v>44014</v>
      </c>
      <c r="C232" s="140"/>
      <c r="D232" s="124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70"/>
    </row>
    <row r="233" spans="1:20" ht="15">
      <c r="A233" s="141" t="str">
        <f t="shared" si="8"/>
        <v>06700075</v>
      </c>
      <c r="B233" s="142">
        <f t="shared" si="8"/>
        <v>44014</v>
      </c>
      <c r="C233" s="140"/>
      <c r="D233" s="124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70"/>
    </row>
    <row r="234" spans="1:20" ht="15">
      <c r="A234" s="141" t="str">
        <f t="shared" si="8"/>
        <v>06700075</v>
      </c>
      <c r="B234" s="142">
        <f t="shared" si="8"/>
        <v>44014</v>
      </c>
      <c r="C234" s="140"/>
      <c r="D234" s="124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70"/>
    </row>
    <row r="235" spans="1:20" ht="15">
      <c r="A235" s="141" t="str">
        <f t="shared" si="8"/>
        <v>06700075</v>
      </c>
      <c r="B235" s="142">
        <f t="shared" si="8"/>
        <v>44014</v>
      </c>
      <c r="C235" s="140"/>
      <c r="D235" s="124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70"/>
    </row>
    <row r="236" spans="1:20" ht="15">
      <c r="A236" s="141" t="str">
        <f t="shared" si="8"/>
        <v>06700075</v>
      </c>
      <c r="B236" s="142">
        <f t="shared" si="8"/>
        <v>44014</v>
      </c>
      <c r="C236" s="140"/>
      <c r="D236" s="124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70"/>
    </row>
    <row r="237" spans="1:20" ht="15">
      <c r="A237" s="141" t="str">
        <f t="shared" si="8"/>
        <v>06700075</v>
      </c>
      <c r="B237" s="142">
        <f t="shared" si="8"/>
        <v>44014</v>
      </c>
      <c r="C237" s="140"/>
      <c r="D237" s="124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70"/>
    </row>
    <row r="238" spans="1:20" ht="15">
      <c r="A238" s="141" t="str">
        <f t="shared" si="8"/>
        <v>06700075</v>
      </c>
      <c r="B238" s="142">
        <f t="shared" si="8"/>
        <v>44014</v>
      </c>
      <c r="C238" s="140"/>
      <c r="D238" s="124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70"/>
    </row>
    <row r="239" spans="1:20" ht="15">
      <c r="A239" s="141" t="str">
        <f t="shared" si="8"/>
        <v>06700075</v>
      </c>
      <c r="B239" s="142">
        <f t="shared" si="8"/>
        <v>44014</v>
      </c>
      <c r="C239" s="140"/>
      <c r="D239" s="124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70"/>
    </row>
    <row r="240" spans="1:20" ht="15">
      <c r="A240" s="141" t="str">
        <f t="shared" si="8"/>
        <v>06700075</v>
      </c>
      <c r="B240" s="142">
        <f t="shared" si="8"/>
        <v>44014</v>
      </c>
      <c r="C240" s="140"/>
      <c r="D240" s="124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70"/>
    </row>
    <row r="241" spans="1:20" ht="15">
      <c r="A241" s="141" t="str">
        <f t="shared" si="8"/>
        <v>06700075</v>
      </c>
      <c r="B241" s="142">
        <f t="shared" si="8"/>
        <v>44014</v>
      </c>
      <c r="C241" s="140"/>
      <c r="D241" s="124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70"/>
    </row>
    <row r="242" spans="1:20" ht="15">
      <c r="A242" s="141" t="str">
        <f t="shared" si="8"/>
        <v>06700075</v>
      </c>
      <c r="B242" s="142">
        <f t="shared" si="8"/>
        <v>44014</v>
      </c>
      <c r="C242" s="140"/>
      <c r="D242" s="124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70"/>
    </row>
    <row r="243" spans="1:20" ht="14.25" customHeight="1">
      <c r="A243" s="141" t="str">
        <f t="shared" si="8"/>
        <v>06700075</v>
      </c>
      <c r="B243" s="142">
        <f t="shared" si="8"/>
        <v>44014</v>
      </c>
      <c r="C243" s="140"/>
      <c r="D243" s="124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70"/>
    </row>
    <row r="244" spans="3:20" ht="15" hidden="1">
      <c r="C244" s="143"/>
      <c r="D244" s="143"/>
      <c r="E244" s="143"/>
      <c r="F244" s="144"/>
      <c r="G244" s="144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70"/>
    </row>
    <row r="245" ht="15">
      <c r="T245" s="70"/>
    </row>
    <row r="246" ht="15">
      <c r="T246" s="70"/>
    </row>
    <row r="247" ht="15">
      <c r="T247" s="70"/>
    </row>
    <row r="248" ht="15">
      <c r="T248" s="70"/>
    </row>
    <row r="249" ht="15">
      <c r="T249" s="70"/>
    </row>
    <row r="250" ht="15">
      <c r="T250" s="70"/>
    </row>
    <row r="251" ht="15">
      <c r="T251" s="70"/>
    </row>
    <row r="252" ht="15">
      <c r="T252" s="70"/>
    </row>
    <row r="253" ht="15">
      <c r="T253" s="70"/>
    </row>
    <row r="254" ht="15">
      <c r="T254" s="70"/>
    </row>
    <row r="255" ht="15">
      <c r="T255" s="70"/>
    </row>
    <row r="256" ht="15">
      <c r="T256" s="70"/>
    </row>
    <row r="257" spans="3:20" ht="15">
      <c r="C257" s="143"/>
      <c r="D257" s="143"/>
      <c r="E257" s="143"/>
      <c r="F257" s="144"/>
      <c r="G257" s="144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70"/>
    </row>
    <row r="258" spans="3:20" ht="15">
      <c r="C258" s="143"/>
      <c r="D258" s="143"/>
      <c r="E258" s="143"/>
      <c r="F258" s="144"/>
      <c r="G258" s="144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70"/>
    </row>
    <row r="259" spans="3:20" ht="15">
      <c r="C259" s="143"/>
      <c r="D259" s="143"/>
      <c r="E259" s="143"/>
      <c r="F259" s="144"/>
      <c r="G259" s="144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70"/>
    </row>
    <row r="260" spans="3:20" ht="15">
      <c r="C260" s="143"/>
      <c r="D260" s="143"/>
      <c r="E260" s="143"/>
      <c r="F260" s="144"/>
      <c r="G260" s="144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70"/>
    </row>
    <row r="261" spans="3:20" ht="15">
      <c r="C261" s="143"/>
      <c r="D261" s="143"/>
      <c r="E261" s="143"/>
      <c r="F261" s="144"/>
      <c r="G261" s="144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70"/>
    </row>
    <row r="262" spans="3:20" ht="15">
      <c r="C262" s="143"/>
      <c r="D262" s="143"/>
      <c r="E262" s="143"/>
      <c r="F262" s="144"/>
      <c r="G262" s="144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70"/>
    </row>
    <row r="263" spans="3:20" ht="15">
      <c r="C263" s="143"/>
      <c r="D263" s="143"/>
      <c r="E263" s="143"/>
      <c r="F263" s="144"/>
      <c r="G263" s="144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70"/>
    </row>
    <row r="264" spans="3:20" ht="15">
      <c r="C264" s="143"/>
      <c r="D264" s="143"/>
      <c r="E264" s="143"/>
      <c r="F264" s="144"/>
      <c r="G264" s="144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70"/>
    </row>
    <row r="265" spans="3:20" ht="15">
      <c r="C265" s="143"/>
      <c r="D265" s="143"/>
      <c r="E265" s="143"/>
      <c r="F265" s="144"/>
      <c r="G265" s="144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70"/>
    </row>
    <row r="266" spans="3:20" ht="15">
      <c r="C266" s="143"/>
      <c r="D266" s="143"/>
      <c r="E266" s="143"/>
      <c r="F266" s="144"/>
      <c r="G266" s="144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70"/>
    </row>
    <row r="267" spans="3:20" ht="15">
      <c r="C267" s="143"/>
      <c r="D267" s="143"/>
      <c r="E267" s="143"/>
      <c r="F267" s="144"/>
      <c r="G267" s="144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70"/>
    </row>
    <row r="268" spans="3:20" ht="15">
      <c r="C268" s="143"/>
      <c r="D268" s="143"/>
      <c r="E268" s="143"/>
      <c r="F268" s="144"/>
      <c r="G268" s="144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70"/>
    </row>
    <row r="269" spans="3:20" ht="15">
      <c r="C269" s="143"/>
      <c r="D269" s="143"/>
      <c r="E269" s="143"/>
      <c r="F269" s="144"/>
      <c r="G269" s="144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70"/>
    </row>
    <row r="270" spans="3:20" ht="15">
      <c r="C270" s="143"/>
      <c r="D270" s="143"/>
      <c r="E270" s="143"/>
      <c r="F270" s="144"/>
      <c r="G270" s="144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70"/>
    </row>
    <row r="271" spans="3:20" ht="15">
      <c r="C271" s="143"/>
      <c r="D271" s="143"/>
      <c r="E271" s="143"/>
      <c r="F271" s="144"/>
      <c r="G271" s="144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70"/>
    </row>
    <row r="272" spans="3:20" ht="15">
      <c r="C272" s="143"/>
      <c r="D272" s="143"/>
      <c r="E272" s="143"/>
      <c r="F272" s="144"/>
      <c r="G272" s="144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70"/>
    </row>
    <row r="273" spans="3:20" ht="15">
      <c r="C273" s="143"/>
      <c r="D273" s="143"/>
      <c r="E273" s="143"/>
      <c r="F273" s="144"/>
      <c r="G273" s="144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70"/>
    </row>
    <row r="274" spans="3:20" ht="15">
      <c r="C274" s="143"/>
      <c r="D274" s="143"/>
      <c r="E274" s="143"/>
      <c r="F274" s="144"/>
      <c r="G274" s="144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70"/>
    </row>
    <row r="275" spans="3:20" ht="15">
      <c r="C275" s="143"/>
      <c r="D275" s="143"/>
      <c r="E275" s="143"/>
      <c r="F275" s="144"/>
      <c r="G275" s="144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70"/>
    </row>
    <row r="276" spans="3:20" ht="15">
      <c r="C276" s="143"/>
      <c r="D276" s="143"/>
      <c r="E276" s="143"/>
      <c r="F276" s="144"/>
      <c r="G276" s="144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70"/>
    </row>
    <row r="277" spans="3:20" ht="15">
      <c r="C277" s="143"/>
      <c r="D277" s="143"/>
      <c r="E277" s="143"/>
      <c r="F277" s="144"/>
      <c r="G277" s="144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70"/>
    </row>
    <row r="278" spans="3:20" ht="15">
      <c r="C278" s="143"/>
      <c r="D278" s="143"/>
      <c r="E278" s="143"/>
      <c r="F278" s="144"/>
      <c r="G278" s="144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70"/>
    </row>
    <row r="279" spans="3:20" ht="15">
      <c r="C279" s="143"/>
      <c r="D279" s="143"/>
      <c r="E279" s="143"/>
      <c r="F279" s="144"/>
      <c r="G279" s="144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70"/>
    </row>
    <row r="280" spans="3:20" ht="15">
      <c r="C280" s="143"/>
      <c r="D280" s="143"/>
      <c r="E280" s="143"/>
      <c r="F280" s="144"/>
      <c r="G280" s="144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70"/>
    </row>
    <row r="281" spans="3:20" ht="15">
      <c r="C281" s="143"/>
      <c r="D281" s="143"/>
      <c r="E281" s="143"/>
      <c r="F281" s="144"/>
      <c r="G281" s="144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70"/>
    </row>
    <row r="282" spans="3:20" ht="15">
      <c r="C282" s="143"/>
      <c r="D282" s="143"/>
      <c r="E282" s="143"/>
      <c r="F282" s="144"/>
      <c r="G282" s="144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70"/>
    </row>
    <row r="283" spans="3:20" ht="15">
      <c r="C283" s="143"/>
      <c r="D283" s="143"/>
      <c r="E283" s="143"/>
      <c r="F283" s="144"/>
      <c r="G283" s="144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70"/>
    </row>
    <row r="284" spans="3:20" ht="15">
      <c r="C284" s="143"/>
      <c r="D284" s="143"/>
      <c r="E284" s="143"/>
      <c r="F284" s="144"/>
      <c r="G284" s="144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70"/>
    </row>
    <row r="285" spans="3:20" ht="15">
      <c r="C285" s="143"/>
      <c r="D285" s="143"/>
      <c r="E285" s="143"/>
      <c r="F285" s="144"/>
      <c r="G285" s="144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70"/>
    </row>
    <row r="286" spans="3:20" ht="15">
      <c r="C286" s="143"/>
      <c r="D286" s="143"/>
      <c r="E286" s="143"/>
      <c r="F286" s="144"/>
      <c r="G286" s="144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70"/>
    </row>
    <row r="287" spans="3:20" ht="15">
      <c r="C287" s="143"/>
      <c r="D287" s="143"/>
      <c r="E287" s="143"/>
      <c r="F287" s="144"/>
      <c r="G287" s="144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70"/>
    </row>
    <row r="288" spans="3:20" ht="15">
      <c r="C288" s="143"/>
      <c r="D288" s="143"/>
      <c r="E288" s="143"/>
      <c r="F288" s="144"/>
      <c r="G288" s="144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70"/>
    </row>
    <row r="289" spans="3:20" ht="15">
      <c r="C289" s="143"/>
      <c r="D289" s="143"/>
      <c r="E289" s="143"/>
      <c r="F289" s="144"/>
      <c r="G289" s="144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70"/>
    </row>
    <row r="290" spans="3:20" ht="15">
      <c r="C290" s="143"/>
      <c r="D290" s="143"/>
      <c r="E290" s="143"/>
      <c r="F290" s="144"/>
      <c r="G290" s="144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70"/>
    </row>
    <row r="291" spans="3:20" ht="15">
      <c r="C291" s="143"/>
      <c r="D291" s="143"/>
      <c r="E291" s="143"/>
      <c r="F291" s="144"/>
      <c r="G291" s="144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70"/>
    </row>
    <row r="292" spans="3:20" ht="15">
      <c r="C292" s="143"/>
      <c r="D292" s="143"/>
      <c r="E292" s="143"/>
      <c r="F292" s="144"/>
      <c r="G292" s="144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70"/>
    </row>
    <row r="293" spans="3:20" ht="15">
      <c r="C293" s="143"/>
      <c r="D293" s="143"/>
      <c r="E293" s="143"/>
      <c r="F293" s="144"/>
      <c r="G293" s="144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70"/>
    </row>
    <row r="294" spans="3:20" ht="15">
      <c r="C294" s="143"/>
      <c r="D294" s="143"/>
      <c r="E294" s="143"/>
      <c r="F294" s="144"/>
      <c r="G294" s="144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70"/>
    </row>
    <row r="295" spans="3:20" ht="15">
      <c r="C295" s="143"/>
      <c r="D295" s="143"/>
      <c r="E295" s="143"/>
      <c r="F295" s="144"/>
      <c r="G295" s="144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70"/>
    </row>
    <row r="296" spans="3:20" ht="15">
      <c r="C296" s="143"/>
      <c r="D296" s="143"/>
      <c r="E296" s="143"/>
      <c r="F296" s="144"/>
      <c r="G296" s="144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70"/>
    </row>
    <row r="297" spans="3:20" ht="15">
      <c r="C297" s="143"/>
      <c r="D297" s="143"/>
      <c r="E297" s="143"/>
      <c r="F297" s="144"/>
      <c r="G297" s="144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70"/>
    </row>
    <row r="298" spans="3:20" ht="15">
      <c r="C298" s="143"/>
      <c r="D298" s="143"/>
      <c r="E298" s="143"/>
      <c r="F298" s="144"/>
      <c r="G298" s="144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70"/>
    </row>
    <row r="299" spans="3:20" ht="15">
      <c r="C299" s="143"/>
      <c r="D299" s="143"/>
      <c r="E299" s="143"/>
      <c r="F299" s="144"/>
      <c r="G299" s="144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70"/>
    </row>
    <row r="300" spans="3:20" ht="15">
      <c r="C300" s="143"/>
      <c r="D300" s="143"/>
      <c r="E300" s="143"/>
      <c r="F300" s="144"/>
      <c r="G300" s="144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70"/>
    </row>
    <row r="301" spans="3:20" ht="15">
      <c r="C301" s="143"/>
      <c r="D301" s="143"/>
      <c r="E301" s="143"/>
      <c r="F301" s="144"/>
      <c r="G301" s="144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70"/>
    </row>
    <row r="302" spans="3:20" ht="15">
      <c r="C302" s="143"/>
      <c r="D302" s="143"/>
      <c r="E302" s="143"/>
      <c r="F302" s="144"/>
      <c r="G302" s="144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70"/>
    </row>
    <row r="303" spans="3:20" ht="15">
      <c r="C303" s="143"/>
      <c r="D303" s="143"/>
      <c r="E303" s="143"/>
      <c r="F303" s="144"/>
      <c r="G303" s="144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70"/>
    </row>
    <row r="304" spans="3:20" ht="15">
      <c r="C304" s="143"/>
      <c r="D304" s="143"/>
      <c r="E304" s="143"/>
      <c r="F304" s="144"/>
      <c r="G304" s="144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70"/>
    </row>
    <row r="305" spans="3:20" ht="15">
      <c r="C305" s="143"/>
      <c r="D305" s="143"/>
      <c r="E305" s="143"/>
      <c r="F305" s="144"/>
      <c r="G305" s="144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70"/>
    </row>
    <row r="306" spans="3:20" ht="15">
      <c r="C306" s="143"/>
      <c r="D306" s="143"/>
      <c r="E306" s="143"/>
      <c r="F306" s="144"/>
      <c r="G306" s="144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70"/>
    </row>
    <row r="307" spans="3:20" ht="15">
      <c r="C307" s="143"/>
      <c r="D307" s="143"/>
      <c r="E307" s="143"/>
      <c r="F307" s="144"/>
      <c r="G307" s="144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70"/>
    </row>
    <row r="308" spans="3:20" ht="15">
      <c r="C308" s="143"/>
      <c r="D308" s="143"/>
      <c r="E308" s="143"/>
      <c r="F308" s="144"/>
      <c r="G308" s="144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70"/>
    </row>
    <row r="309" spans="3:20" ht="15">
      <c r="C309" s="143"/>
      <c r="D309" s="143"/>
      <c r="E309" s="143"/>
      <c r="F309" s="144"/>
      <c r="G309" s="144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70"/>
    </row>
    <row r="310" spans="3:20" ht="15">
      <c r="C310" s="143"/>
      <c r="D310" s="143"/>
      <c r="E310" s="143"/>
      <c r="F310" s="144"/>
      <c r="G310" s="144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70"/>
    </row>
    <row r="311" spans="3:20" ht="15">
      <c r="C311" s="143"/>
      <c r="D311" s="143"/>
      <c r="E311" s="143"/>
      <c r="F311" s="144"/>
      <c r="G311" s="144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70"/>
    </row>
    <row r="312" spans="3:20" ht="15">
      <c r="C312" s="143"/>
      <c r="D312" s="143"/>
      <c r="E312" s="143"/>
      <c r="F312" s="144"/>
      <c r="G312" s="144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70"/>
    </row>
    <row r="313" spans="3:20" ht="15">
      <c r="C313" s="143"/>
      <c r="D313" s="143"/>
      <c r="E313" s="143"/>
      <c r="F313" s="144"/>
      <c r="G313" s="144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70"/>
    </row>
    <row r="314" spans="3:20" ht="15">
      <c r="C314" s="143"/>
      <c r="D314" s="143"/>
      <c r="E314" s="143"/>
      <c r="F314" s="144"/>
      <c r="G314" s="144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70"/>
    </row>
    <row r="315" spans="3:20" ht="15">
      <c r="C315" s="143"/>
      <c r="D315" s="143"/>
      <c r="E315" s="143"/>
      <c r="F315" s="144"/>
      <c r="G315" s="144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70"/>
    </row>
    <row r="316" spans="3:20" ht="15">
      <c r="C316" s="143"/>
      <c r="D316" s="143"/>
      <c r="E316" s="143"/>
      <c r="F316" s="144"/>
      <c r="G316" s="144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70"/>
    </row>
    <row r="317" spans="3:20" ht="15">
      <c r="C317" s="143"/>
      <c r="D317" s="143"/>
      <c r="E317" s="143"/>
      <c r="F317" s="144"/>
      <c r="G317" s="144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70"/>
    </row>
    <row r="318" spans="3:20" ht="15">
      <c r="C318" s="143"/>
      <c r="D318" s="143"/>
      <c r="E318" s="143"/>
      <c r="F318" s="144"/>
      <c r="G318" s="144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70"/>
    </row>
    <row r="319" spans="3:20" ht="15">
      <c r="C319" s="143"/>
      <c r="D319" s="143"/>
      <c r="E319" s="143"/>
      <c r="F319" s="144"/>
      <c r="G319" s="144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70"/>
    </row>
    <row r="320" spans="3:20" ht="15">
      <c r="C320" s="143"/>
      <c r="D320" s="143"/>
      <c r="E320" s="143"/>
      <c r="F320" s="144"/>
      <c r="G320" s="144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70"/>
    </row>
    <row r="321" spans="3:20" ht="15">
      <c r="C321" s="143"/>
      <c r="D321" s="143"/>
      <c r="E321" s="143"/>
      <c r="F321" s="144"/>
      <c r="G321" s="144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70"/>
    </row>
    <row r="322" spans="3:20" ht="15">
      <c r="C322" s="143"/>
      <c r="D322" s="143"/>
      <c r="E322" s="143"/>
      <c r="F322" s="144"/>
      <c r="G322" s="144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70"/>
    </row>
    <row r="323" spans="3:20" ht="15">
      <c r="C323" s="143"/>
      <c r="D323" s="143"/>
      <c r="E323" s="143"/>
      <c r="F323" s="144"/>
      <c r="G323" s="144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70"/>
    </row>
    <row r="324" spans="3:20" ht="15">
      <c r="C324" s="143"/>
      <c r="D324" s="143"/>
      <c r="E324" s="143"/>
      <c r="F324" s="144"/>
      <c r="G324" s="144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70"/>
    </row>
    <row r="325" spans="3:20" ht="15">
      <c r="C325" s="143"/>
      <c r="D325" s="143"/>
      <c r="E325" s="143"/>
      <c r="F325" s="144"/>
      <c r="G325" s="144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70"/>
    </row>
    <row r="326" spans="3:20" ht="15">
      <c r="C326" s="143"/>
      <c r="D326" s="143"/>
      <c r="E326" s="143"/>
      <c r="F326" s="144"/>
      <c r="G326" s="144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70"/>
    </row>
    <row r="327" spans="3:20" ht="15">
      <c r="C327" s="143"/>
      <c r="D327" s="143"/>
      <c r="E327" s="143"/>
      <c r="F327" s="144"/>
      <c r="G327" s="144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70"/>
    </row>
    <row r="328" spans="3:20" ht="15">
      <c r="C328" s="143"/>
      <c r="D328" s="143"/>
      <c r="E328" s="143"/>
      <c r="F328" s="144"/>
      <c r="G328" s="144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70"/>
    </row>
    <row r="329" spans="3:20" ht="15">
      <c r="C329" s="143"/>
      <c r="D329" s="143"/>
      <c r="E329" s="143"/>
      <c r="F329" s="144"/>
      <c r="G329" s="144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70"/>
    </row>
    <row r="330" spans="3:20" ht="15">
      <c r="C330" s="143"/>
      <c r="D330" s="143"/>
      <c r="E330" s="143"/>
      <c r="F330" s="144"/>
      <c r="G330" s="144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70"/>
    </row>
    <row r="331" spans="3:20" ht="15">
      <c r="C331" s="143"/>
      <c r="D331" s="143"/>
      <c r="E331" s="143"/>
      <c r="F331" s="144"/>
      <c r="G331" s="144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70"/>
    </row>
    <row r="332" spans="3:20" ht="15">
      <c r="C332" s="143"/>
      <c r="D332" s="143"/>
      <c r="E332" s="143"/>
      <c r="F332" s="144"/>
      <c r="G332" s="144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70"/>
    </row>
    <row r="333" spans="3:20" ht="15">
      <c r="C333" s="143"/>
      <c r="D333" s="143"/>
      <c r="E333" s="143"/>
      <c r="F333" s="144"/>
      <c r="G333" s="144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70"/>
    </row>
    <row r="334" spans="3:20" ht="15">
      <c r="C334" s="143"/>
      <c r="D334" s="143"/>
      <c r="E334" s="143"/>
      <c r="F334" s="144"/>
      <c r="G334" s="144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70"/>
    </row>
    <row r="335" spans="3:20" ht="15">
      <c r="C335" s="143"/>
      <c r="D335" s="143"/>
      <c r="E335" s="143"/>
      <c r="F335" s="144"/>
      <c r="G335" s="144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70"/>
    </row>
    <row r="336" spans="3:20" ht="15">
      <c r="C336" s="143"/>
      <c r="D336" s="143"/>
      <c r="E336" s="143"/>
      <c r="F336" s="144"/>
      <c r="G336" s="144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70"/>
    </row>
    <row r="337" spans="3:20" ht="15">
      <c r="C337" s="143"/>
      <c r="D337" s="143"/>
      <c r="E337" s="143"/>
      <c r="F337" s="144"/>
      <c r="G337" s="144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70"/>
    </row>
    <row r="338" spans="3:20" ht="15">
      <c r="C338" s="143"/>
      <c r="D338" s="143"/>
      <c r="E338" s="143"/>
      <c r="F338" s="144"/>
      <c r="G338" s="144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70"/>
    </row>
    <row r="339" spans="3:19" ht="15">
      <c r="C339" s="143"/>
      <c r="D339" s="143"/>
      <c r="E339" s="143"/>
      <c r="F339" s="144"/>
      <c r="G339" s="144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</row>
    <row r="340" spans="3:19" ht="15">
      <c r="C340" s="143"/>
      <c r="D340" s="143"/>
      <c r="E340" s="143"/>
      <c r="F340" s="144"/>
      <c r="G340" s="144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</row>
    <row r="341" spans="3:19" ht="15">
      <c r="C341" s="143"/>
      <c r="D341" s="143"/>
      <c r="E341" s="143"/>
      <c r="F341" s="144"/>
      <c r="G341" s="144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</row>
    <row r="342" spans="3:19" ht="15">
      <c r="C342" s="143"/>
      <c r="D342" s="143"/>
      <c r="E342" s="143"/>
      <c r="F342" s="144"/>
      <c r="G342" s="144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</row>
    <row r="343" spans="3:19" ht="15">
      <c r="C343" s="143"/>
      <c r="D343" s="143"/>
      <c r="E343" s="143"/>
      <c r="F343" s="144"/>
      <c r="G343" s="144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</row>
    <row r="344" spans="3:19" ht="15">
      <c r="C344" s="143"/>
      <c r="D344" s="143"/>
      <c r="E344" s="143"/>
      <c r="F344" s="144"/>
      <c r="G344" s="144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</row>
    <row r="345" spans="3:19" ht="15">
      <c r="C345" s="143"/>
      <c r="D345" s="143"/>
      <c r="E345" s="143"/>
      <c r="F345" s="144"/>
      <c r="G345" s="144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</row>
    <row r="346" spans="3:19" ht="15">
      <c r="C346" s="143"/>
      <c r="D346" s="143"/>
      <c r="E346" s="143"/>
      <c r="F346" s="144"/>
      <c r="G346" s="144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</row>
    <row r="347" spans="3:19" ht="15">
      <c r="C347" s="143"/>
      <c r="D347" s="143"/>
      <c r="E347" s="143"/>
      <c r="F347" s="144"/>
      <c r="G347" s="144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</row>
    <row r="348" spans="3:19" ht="15">
      <c r="C348" s="143"/>
      <c r="D348" s="143"/>
      <c r="E348" s="143"/>
      <c r="F348" s="144"/>
      <c r="G348" s="144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</row>
    <row r="349" spans="3:19" ht="15">
      <c r="C349" s="143"/>
      <c r="D349" s="143"/>
      <c r="E349" s="143"/>
      <c r="F349" s="144"/>
      <c r="G349" s="144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</row>
    <row r="350" spans="3:19" ht="15">
      <c r="C350" s="143"/>
      <c r="D350" s="143"/>
      <c r="E350" s="143"/>
      <c r="F350" s="144"/>
      <c r="G350" s="144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</row>
    <row r="351" spans="3:19" ht="15">
      <c r="C351" s="143"/>
      <c r="D351" s="143"/>
      <c r="E351" s="143"/>
      <c r="F351" s="144"/>
      <c r="G351" s="144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</row>
    <row r="352" spans="3:19" ht="15">
      <c r="C352" s="143"/>
      <c r="D352" s="143"/>
      <c r="E352" s="143"/>
      <c r="F352" s="144"/>
      <c r="G352" s="144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</row>
    <row r="353" spans="3:19" ht="15">
      <c r="C353" s="143"/>
      <c r="D353" s="143"/>
      <c r="E353" s="143"/>
      <c r="F353" s="144"/>
      <c r="G353" s="144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</row>
    <row r="354" spans="3:19" ht="15">
      <c r="C354" s="143"/>
      <c r="D354" s="143"/>
      <c r="E354" s="143"/>
      <c r="F354" s="144"/>
      <c r="G354" s="144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</row>
    <row r="355" spans="3:19" ht="15">
      <c r="C355" s="143"/>
      <c r="D355" s="143"/>
      <c r="E355" s="143"/>
      <c r="F355" s="144"/>
      <c r="G355" s="144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</row>
    <row r="356" spans="3:19" ht="15">
      <c r="C356" s="143"/>
      <c r="D356" s="143"/>
      <c r="E356" s="143"/>
      <c r="F356" s="144"/>
      <c r="G356" s="144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</row>
    <row r="357" spans="3:19" ht="15">
      <c r="C357" s="143"/>
      <c r="D357" s="143"/>
      <c r="E357" s="143"/>
      <c r="F357" s="144"/>
      <c r="G357" s="144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</row>
    <row r="358" spans="3:19" ht="15">
      <c r="C358" s="143"/>
      <c r="D358" s="143"/>
      <c r="E358" s="143"/>
      <c r="F358" s="144"/>
      <c r="G358" s="144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</row>
    <row r="359" spans="3:19" ht="15">
      <c r="C359" s="143"/>
      <c r="D359" s="143"/>
      <c r="E359" s="143"/>
      <c r="F359" s="144"/>
      <c r="G359" s="144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</row>
    <row r="360" spans="3:19" ht="15">
      <c r="C360" s="143"/>
      <c r="D360" s="143"/>
      <c r="E360" s="143"/>
      <c r="F360" s="144"/>
      <c r="G360" s="144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</row>
    <row r="361" spans="3:19" ht="15">
      <c r="C361" s="143"/>
      <c r="D361" s="143"/>
      <c r="E361" s="143"/>
      <c r="F361" s="144"/>
      <c r="G361" s="144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</row>
    <row r="362" spans="3:19" ht="15">
      <c r="C362" s="143"/>
      <c r="D362" s="143"/>
      <c r="E362" s="143"/>
      <c r="F362" s="144"/>
      <c r="G362" s="144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</row>
    <row r="363" spans="3:19" ht="15">
      <c r="C363" s="143"/>
      <c r="D363" s="143"/>
      <c r="E363" s="143"/>
      <c r="F363" s="144"/>
      <c r="G363" s="144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</row>
    <row r="364" spans="3:19" ht="15">
      <c r="C364" s="143"/>
      <c r="D364" s="143"/>
      <c r="E364" s="143"/>
      <c r="F364" s="144"/>
      <c r="G364" s="144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</row>
    <row r="365" spans="3:19" ht="15">
      <c r="C365" s="143"/>
      <c r="D365" s="143"/>
      <c r="E365" s="143"/>
      <c r="F365" s="144"/>
      <c r="G365" s="144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</row>
    <row r="366" spans="3:19" ht="15">
      <c r="C366" s="143"/>
      <c r="D366" s="143"/>
      <c r="E366" s="143"/>
      <c r="F366" s="144"/>
      <c r="G366" s="144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</row>
    <row r="367" spans="3:19" ht="15">
      <c r="C367" s="143"/>
      <c r="D367" s="143"/>
      <c r="E367" s="143"/>
      <c r="F367" s="144"/>
      <c r="G367" s="144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</row>
    <row r="368" spans="3:19" ht="15">
      <c r="C368" s="143"/>
      <c r="D368" s="143"/>
      <c r="E368" s="143"/>
      <c r="F368" s="144"/>
      <c r="G368" s="144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</row>
    <row r="369" spans="3:19" ht="15">
      <c r="C369" s="143"/>
      <c r="D369" s="143"/>
      <c r="E369" s="143"/>
      <c r="F369" s="144"/>
      <c r="G369" s="144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</row>
    <row r="370" spans="3:19" ht="15">
      <c r="C370" s="143"/>
      <c r="D370" s="143"/>
      <c r="E370" s="143"/>
      <c r="F370" s="144"/>
      <c r="G370" s="144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</row>
    <row r="371" spans="3:19" ht="15">
      <c r="C371" s="143"/>
      <c r="D371" s="143"/>
      <c r="E371" s="143"/>
      <c r="F371" s="144"/>
      <c r="G371" s="144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</row>
    <row r="372" spans="3:19" ht="15">
      <c r="C372" s="143"/>
      <c r="D372" s="143"/>
      <c r="E372" s="143"/>
      <c r="F372" s="144"/>
      <c r="G372" s="144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</row>
    <row r="373" spans="3:19" ht="15">
      <c r="C373" s="143"/>
      <c r="D373" s="143"/>
      <c r="E373" s="143"/>
      <c r="F373" s="144"/>
      <c r="G373" s="144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</row>
    <row r="374" spans="3:19" ht="15">
      <c r="C374" s="143"/>
      <c r="D374" s="143"/>
      <c r="E374" s="143"/>
      <c r="F374" s="144"/>
      <c r="G374" s="144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</row>
    <row r="375" spans="3:19" ht="15">
      <c r="C375" s="143"/>
      <c r="D375" s="143"/>
      <c r="E375" s="143"/>
      <c r="F375" s="144"/>
      <c r="G375" s="144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</row>
    <row r="376" spans="3:19" ht="15">
      <c r="C376" s="143"/>
      <c r="D376" s="143"/>
      <c r="E376" s="143"/>
      <c r="F376" s="144"/>
      <c r="G376" s="144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</row>
    <row r="377" spans="3:19" ht="15">
      <c r="C377" s="143"/>
      <c r="D377" s="143"/>
      <c r="E377" s="143"/>
      <c r="F377" s="144"/>
      <c r="G377" s="144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</row>
    <row r="378" spans="3:19" ht="15">
      <c r="C378" s="143"/>
      <c r="D378" s="143"/>
      <c r="E378" s="143"/>
      <c r="F378" s="144"/>
      <c r="G378" s="144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</row>
    <row r="379" spans="3:19" ht="15">
      <c r="C379" s="143"/>
      <c r="D379" s="143"/>
      <c r="E379" s="143"/>
      <c r="F379" s="144"/>
      <c r="G379" s="144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</row>
    <row r="380" spans="3:19" ht="15">
      <c r="C380" s="143"/>
      <c r="D380" s="143"/>
      <c r="E380" s="143"/>
      <c r="F380" s="144"/>
      <c r="G380" s="144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</row>
    <row r="381" spans="3:19" ht="15">
      <c r="C381" s="143"/>
      <c r="D381" s="143"/>
      <c r="E381" s="143"/>
      <c r="F381" s="144"/>
      <c r="G381" s="144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</row>
    <row r="382" spans="3:19" ht="15">
      <c r="C382" s="143"/>
      <c r="D382" s="143"/>
      <c r="E382" s="143"/>
      <c r="F382" s="144"/>
      <c r="G382" s="144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</row>
    <row r="383" spans="3:19" ht="15">
      <c r="C383" s="143"/>
      <c r="D383" s="143"/>
      <c r="E383" s="143"/>
      <c r="F383" s="144"/>
      <c r="G383" s="144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</row>
    <row r="384" spans="3:19" ht="15">
      <c r="C384" s="143"/>
      <c r="D384" s="143"/>
      <c r="E384" s="143"/>
      <c r="F384" s="144"/>
      <c r="G384" s="144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</row>
    <row r="385" spans="3:19" ht="15">
      <c r="C385" s="143"/>
      <c r="D385" s="143"/>
      <c r="E385" s="143"/>
      <c r="F385" s="144"/>
      <c r="G385" s="144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</row>
    <row r="386" spans="3:19" ht="15">
      <c r="C386" s="143"/>
      <c r="D386" s="143"/>
      <c r="E386" s="143"/>
      <c r="F386" s="144"/>
      <c r="G386" s="144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</row>
    <row r="387" spans="3:19" ht="15">
      <c r="C387" s="143"/>
      <c r="D387" s="143"/>
      <c r="E387" s="143"/>
      <c r="F387" s="144"/>
      <c r="G387" s="144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</row>
    <row r="388" spans="3:19" ht="15">
      <c r="C388" s="143"/>
      <c r="D388" s="143"/>
      <c r="E388" s="143"/>
      <c r="F388" s="144"/>
      <c r="G388" s="144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</row>
    <row r="389" spans="3:19" ht="15">
      <c r="C389" s="143"/>
      <c r="D389" s="143"/>
      <c r="E389" s="143"/>
      <c r="F389" s="144"/>
      <c r="G389" s="144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</row>
    <row r="390" spans="3:19" ht="15">
      <c r="C390" s="143"/>
      <c r="D390" s="143"/>
      <c r="E390" s="143"/>
      <c r="F390" s="144"/>
      <c r="G390" s="144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</row>
    <row r="391" spans="3:19" ht="15">
      <c r="C391" s="143"/>
      <c r="D391" s="143"/>
      <c r="E391" s="143"/>
      <c r="F391" s="144"/>
      <c r="G391" s="144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</row>
    <row r="392" spans="3:19" ht="15">
      <c r="C392" s="143"/>
      <c r="D392" s="143"/>
      <c r="E392" s="143"/>
      <c r="F392" s="144"/>
      <c r="G392" s="144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</row>
    <row r="393" spans="3:19" ht="15">
      <c r="C393" s="143"/>
      <c r="D393" s="143"/>
      <c r="E393" s="143"/>
      <c r="F393" s="144"/>
      <c r="G393" s="144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</row>
    <row r="394" spans="3:19" ht="15">
      <c r="C394" s="143"/>
      <c r="D394" s="143"/>
      <c r="E394" s="143"/>
      <c r="F394" s="144"/>
      <c r="G394" s="144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</row>
    <row r="395" spans="3:19" ht="15">
      <c r="C395" s="143"/>
      <c r="D395" s="143"/>
      <c r="E395" s="143"/>
      <c r="F395" s="144"/>
      <c r="G395" s="144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</row>
    <row r="396" spans="3:19" ht="15">
      <c r="C396" s="143"/>
      <c r="D396" s="143"/>
      <c r="E396" s="143"/>
      <c r="F396" s="144"/>
      <c r="G396" s="144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</row>
    <row r="397" spans="3:19" ht="15">
      <c r="C397" s="143"/>
      <c r="D397" s="143"/>
      <c r="E397" s="143"/>
      <c r="F397" s="144"/>
      <c r="G397" s="144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</row>
    <row r="398" spans="3:19" ht="15">
      <c r="C398" s="143"/>
      <c r="D398" s="143"/>
      <c r="E398" s="143"/>
      <c r="F398" s="144"/>
      <c r="G398" s="144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</row>
    <row r="399" spans="3:19" ht="15">
      <c r="C399" s="143"/>
      <c r="D399" s="143"/>
      <c r="E399" s="143"/>
      <c r="F399" s="144"/>
      <c r="G399" s="144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</row>
    <row r="400" spans="3:19" ht="15">
      <c r="C400" s="143"/>
      <c r="D400" s="143"/>
      <c r="E400" s="143"/>
      <c r="F400" s="144"/>
      <c r="G400" s="144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</row>
    <row r="401" spans="3:19" ht="15">
      <c r="C401" s="143"/>
      <c r="D401" s="143"/>
      <c r="E401" s="143"/>
      <c r="F401" s="144"/>
      <c r="G401" s="144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</row>
    <row r="402" spans="3:19" ht="15">
      <c r="C402" s="143"/>
      <c r="D402" s="143"/>
      <c r="E402" s="143"/>
      <c r="F402" s="144"/>
      <c r="G402" s="144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</row>
    <row r="403" spans="3:19" ht="15">
      <c r="C403" s="143"/>
      <c r="D403" s="143"/>
      <c r="E403" s="143"/>
      <c r="F403" s="144"/>
      <c r="G403" s="144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</row>
    <row r="404" spans="3:19" ht="15">
      <c r="C404" s="143"/>
      <c r="D404" s="143"/>
      <c r="E404" s="143"/>
      <c r="F404" s="144"/>
      <c r="G404" s="144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</row>
    <row r="405" spans="3:19" ht="15">
      <c r="C405" s="143"/>
      <c r="D405" s="143"/>
      <c r="E405" s="143"/>
      <c r="F405" s="144"/>
      <c r="G405" s="144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</row>
    <row r="406" spans="3:19" ht="15">
      <c r="C406" s="143"/>
      <c r="D406" s="143"/>
      <c r="E406" s="143"/>
      <c r="F406" s="144"/>
      <c r="G406" s="144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</row>
    <row r="407" spans="3:19" ht="15">
      <c r="C407" s="143"/>
      <c r="D407" s="143"/>
      <c r="E407" s="143"/>
      <c r="F407" s="144"/>
      <c r="G407" s="144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</row>
    <row r="408" spans="3:19" ht="15">
      <c r="C408" s="143"/>
      <c r="D408" s="143"/>
      <c r="E408" s="143"/>
      <c r="F408" s="144"/>
      <c r="G408" s="144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</row>
    <row r="409" spans="3:19" ht="15">
      <c r="C409" s="143"/>
      <c r="D409" s="143"/>
      <c r="E409" s="143"/>
      <c r="F409" s="144"/>
      <c r="G409" s="144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</row>
    <row r="410" spans="3:19" ht="15">
      <c r="C410" s="143"/>
      <c r="D410" s="143"/>
      <c r="E410" s="143"/>
      <c r="F410" s="144"/>
      <c r="G410" s="144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</row>
    <row r="411" spans="3:19" ht="15">
      <c r="C411" s="143"/>
      <c r="D411" s="143"/>
      <c r="E411" s="143"/>
      <c r="F411" s="144"/>
      <c r="G411" s="144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</row>
    <row r="412" spans="3:19" ht="15">
      <c r="C412" s="143"/>
      <c r="D412" s="143"/>
      <c r="E412" s="143"/>
      <c r="F412" s="144"/>
      <c r="G412" s="144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</row>
    <row r="413" spans="3:19" ht="15">
      <c r="C413" s="143"/>
      <c r="D413" s="143"/>
      <c r="E413" s="143"/>
      <c r="F413" s="144"/>
      <c r="G413" s="144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</row>
    <row r="414" spans="3:19" ht="15">
      <c r="C414" s="143"/>
      <c r="D414" s="143"/>
      <c r="E414" s="143"/>
      <c r="F414" s="144"/>
      <c r="G414" s="144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</row>
    <row r="415" spans="3:19" ht="15">
      <c r="C415" s="143"/>
      <c r="D415" s="143"/>
      <c r="E415" s="143"/>
      <c r="F415" s="144"/>
      <c r="G415" s="144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</row>
    <row r="416" spans="3:19" ht="15">
      <c r="C416" s="143"/>
      <c r="D416" s="143"/>
      <c r="E416" s="143"/>
      <c r="F416" s="144"/>
      <c r="G416" s="144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</row>
    <row r="417" spans="3:19" ht="15">
      <c r="C417" s="143"/>
      <c r="D417" s="143"/>
      <c r="E417" s="143"/>
      <c r="F417" s="144"/>
      <c r="G417" s="144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</row>
    <row r="418" spans="3:19" ht="15">
      <c r="C418" s="143"/>
      <c r="D418" s="143"/>
      <c r="E418" s="143"/>
      <c r="F418" s="144"/>
      <c r="G418" s="144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</row>
    <row r="419" spans="3:19" ht="15">
      <c r="C419" s="143"/>
      <c r="D419" s="143"/>
      <c r="E419" s="143"/>
      <c r="F419" s="144"/>
      <c r="G419" s="144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</row>
    <row r="420" spans="3:19" ht="15">
      <c r="C420" s="143"/>
      <c r="D420" s="143"/>
      <c r="E420" s="143"/>
      <c r="F420" s="144"/>
      <c r="G420" s="144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</row>
    <row r="421" spans="3:19" ht="15">
      <c r="C421" s="143"/>
      <c r="D421" s="143"/>
      <c r="E421" s="143"/>
      <c r="F421" s="144"/>
      <c r="G421" s="144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</row>
    <row r="422" spans="3:19" ht="15">
      <c r="C422" s="143"/>
      <c r="D422" s="143"/>
      <c r="E422" s="143"/>
      <c r="F422" s="144"/>
      <c r="G422" s="144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</row>
    <row r="423" spans="3:19" ht="15">
      <c r="C423" s="143"/>
      <c r="D423" s="143"/>
      <c r="E423" s="143"/>
      <c r="F423" s="144"/>
      <c r="G423" s="144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</row>
    <row r="424" spans="3:19" ht="15">
      <c r="C424" s="143"/>
      <c r="D424" s="143"/>
      <c r="E424" s="143"/>
      <c r="F424" s="144"/>
      <c r="G424" s="144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</row>
    <row r="425" spans="3:19" ht="15">
      <c r="C425" s="143"/>
      <c r="D425" s="143"/>
      <c r="E425" s="143"/>
      <c r="F425" s="144"/>
      <c r="G425" s="144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</row>
    <row r="426" spans="3:19" ht="15">
      <c r="C426" s="143"/>
      <c r="D426" s="143"/>
      <c r="E426" s="143"/>
      <c r="F426" s="144"/>
      <c r="G426" s="144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</row>
    <row r="427" spans="3:19" ht="15">
      <c r="C427" s="143"/>
      <c r="D427" s="143"/>
      <c r="E427" s="143"/>
      <c r="F427" s="144"/>
      <c r="G427" s="144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</row>
    <row r="428" spans="3:19" ht="15">
      <c r="C428" s="143"/>
      <c r="D428" s="143"/>
      <c r="E428" s="143"/>
      <c r="F428" s="144"/>
      <c r="G428" s="144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</row>
    <row r="429" spans="3:19" ht="15">
      <c r="C429" s="143"/>
      <c r="D429" s="143"/>
      <c r="E429" s="143"/>
      <c r="F429" s="144"/>
      <c r="G429" s="144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</row>
    <row r="430" spans="3:19" ht="15">
      <c r="C430" s="143"/>
      <c r="D430" s="143"/>
      <c r="E430" s="143"/>
      <c r="F430" s="144"/>
      <c r="G430" s="144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</row>
    <row r="431" spans="3:19" ht="15">
      <c r="C431" s="143"/>
      <c r="D431" s="143"/>
      <c r="E431" s="143"/>
      <c r="F431" s="144"/>
      <c r="G431" s="144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</row>
    <row r="432" spans="3:19" ht="15">
      <c r="C432" s="143"/>
      <c r="D432" s="143"/>
      <c r="E432" s="143"/>
      <c r="F432" s="144"/>
      <c r="G432" s="144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</row>
    <row r="433" spans="3:19" ht="15">
      <c r="C433" s="143"/>
      <c r="D433" s="143"/>
      <c r="E433" s="143"/>
      <c r="F433" s="144"/>
      <c r="G433" s="144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</row>
    <row r="434" spans="3:19" ht="15">
      <c r="C434" s="143"/>
      <c r="D434" s="143"/>
      <c r="E434" s="143"/>
      <c r="F434" s="144"/>
      <c r="G434" s="144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</row>
    <row r="435" spans="3:19" ht="15">
      <c r="C435" s="143"/>
      <c r="D435" s="143"/>
      <c r="E435" s="143"/>
      <c r="F435" s="144"/>
      <c r="G435" s="144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</row>
    <row r="436" spans="3:19" ht="15">
      <c r="C436" s="143"/>
      <c r="D436" s="143"/>
      <c r="E436" s="143"/>
      <c r="F436" s="144"/>
      <c r="G436" s="144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</row>
    <row r="437" spans="3:19" ht="15">
      <c r="C437" s="143"/>
      <c r="D437" s="143"/>
      <c r="E437" s="143"/>
      <c r="F437" s="144"/>
      <c r="G437" s="144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</row>
    <row r="438" spans="3:19" ht="15">
      <c r="C438" s="143"/>
      <c r="D438" s="143"/>
      <c r="E438" s="143"/>
      <c r="F438" s="144"/>
      <c r="G438" s="144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</row>
    <row r="439" spans="3:19" ht="15">
      <c r="C439" s="143"/>
      <c r="D439" s="143"/>
      <c r="E439" s="143"/>
      <c r="F439" s="144"/>
      <c r="G439" s="144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</row>
    <row r="440" spans="3:19" ht="15">
      <c r="C440" s="143"/>
      <c r="D440" s="143"/>
      <c r="E440" s="143"/>
      <c r="F440" s="144"/>
      <c r="G440" s="144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</row>
    <row r="441" spans="3:19" ht="15">
      <c r="C441" s="143"/>
      <c r="D441" s="143"/>
      <c r="E441" s="143"/>
      <c r="F441" s="144"/>
      <c r="G441" s="144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</row>
    <row r="442" spans="3:19" ht="15">
      <c r="C442" s="143"/>
      <c r="D442" s="143"/>
      <c r="E442" s="143"/>
      <c r="F442" s="144"/>
      <c r="G442" s="144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</row>
    <row r="443" spans="3:19" ht="15">
      <c r="C443" s="143"/>
      <c r="D443" s="143"/>
      <c r="E443" s="143"/>
      <c r="F443" s="144"/>
      <c r="G443" s="144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</row>
    <row r="444" spans="3:19" ht="15">
      <c r="C444" s="143"/>
      <c r="D444" s="143"/>
      <c r="E444" s="143"/>
      <c r="F444" s="144"/>
      <c r="G444" s="144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</row>
    <row r="445" spans="3:19" ht="15">
      <c r="C445" s="143"/>
      <c r="D445" s="143"/>
      <c r="E445" s="143"/>
      <c r="F445" s="144"/>
      <c r="G445" s="144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</row>
    <row r="446" spans="3:19" ht="15">
      <c r="C446" s="143"/>
      <c r="D446" s="143"/>
      <c r="E446" s="143"/>
      <c r="F446" s="144"/>
      <c r="G446" s="144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</row>
    <row r="447" spans="3:19" ht="15">
      <c r="C447" s="143"/>
      <c r="D447" s="143"/>
      <c r="E447" s="143"/>
      <c r="F447" s="144"/>
      <c r="G447" s="144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</row>
    <row r="448" spans="3:19" ht="15">
      <c r="C448" s="143"/>
      <c r="D448" s="143"/>
      <c r="E448" s="143"/>
      <c r="F448" s="144"/>
      <c r="G448" s="144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</row>
    <row r="449" spans="3:19" ht="15">
      <c r="C449" s="143"/>
      <c r="D449" s="143"/>
      <c r="E449" s="143"/>
      <c r="F449" s="144"/>
      <c r="G449" s="144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</row>
    <row r="450" spans="3:19" ht="15">
      <c r="C450" s="143"/>
      <c r="D450" s="143"/>
      <c r="E450" s="143"/>
      <c r="F450" s="144"/>
      <c r="G450" s="144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</row>
    <row r="451" spans="3:19" ht="15">
      <c r="C451" s="143"/>
      <c r="D451" s="143"/>
      <c r="E451" s="143"/>
      <c r="F451" s="144"/>
      <c r="G451" s="144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</row>
    <row r="452" spans="3:19" ht="15">
      <c r="C452" s="143"/>
      <c r="D452" s="143"/>
      <c r="E452" s="143"/>
      <c r="F452" s="144"/>
      <c r="G452" s="144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</row>
    <row r="453" spans="3:19" ht="15">
      <c r="C453" s="143"/>
      <c r="D453" s="143"/>
      <c r="E453" s="143"/>
      <c r="F453" s="144"/>
      <c r="G453" s="144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</row>
    <row r="454" spans="3:19" ht="15">
      <c r="C454" s="143"/>
      <c r="D454" s="143"/>
      <c r="E454" s="143"/>
      <c r="F454" s="144"/>
      <c r="G454" s="144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</row>
    <row r="455" spans="3:19" ht="15">
      <c r="C455" s="143"/>
      <c r="D455" s="143"/>
      <c r="E455" s="143"/>
      <c r="F455" s="144"/>
      <c r="G455" s="144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</row>
    <row r="456" spans="3:19" ht="15">
      <c r="C456" s="143"/>
      <c r="D456" s="143"/>
      <c r="E456" s="143"/>
      <c r="F456" s="144"/>
      <c r="G456" s="144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</row>
    <row r="457" spans="3:19" ht="15">
      <c r="C457" s="143"/>
      <c r="D457" s="143"/>
      <c r="E457" s="143"/>
      <c r="F457" s="144"/>
      <c r="G457" s="144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</row>
    <row r="458" spans="3:19" ht="15">
      <c r="C458" s="143"/>
      <c r="D458" s="143"/>
      <c r="E458" s="143"/>
      <c r="F458" s="144"/>
      <c r="G458" s="144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</row>
    <row r="459" spans="3:19" ht="15">
      <c r="C459" s="143"/>
      <c r="D459" s="143"/>
      <c r="E459" s="143"/>
      <c r="F459" s="144"/>
      <c r="G459" s="144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</row>
    <row r="460" spans="3:19" ht="15">
      <c r="C460" s="143"/>
      <c r="D460" s="143"/>
      <c r="E460" s="143"/>
      <c r="F460" s="144"/>
      <c r="G460" s="144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</row>
    <row r="461" spans="3:19" ht="15">
      <c r="C461" s="143"/>
      <c r="D461" s="143"/>
      <c r="E461" s="143"/>
      <c r="F461" s="144"/>
      <c r="G461" s="144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</row>
    <row r="462" spans="3:19" ht="15">
      <c r="C462" s="143"/>
      <c r="D462" s="143"/>
      <c r="E462" s="143"/>
      <c r="F462" s="144"/>
      <c r="G462" s="144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</row>
    <row r="463" spans="3:19" ht="15">
      <c r="C463" s="143"/>
      <c r="D463" s="143"/>
      <c r="E463" s="143"/>
      <c r="F463" s="144"/>
      <c r="G463" s="144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</row>
    <row r="464" spans="3:19" ht="15">
      <c r="C464" s="143"/>
      <c r="D464" s="143"/>
      <c r="E464" s="143"/>
      <c r="F464" s="144"/>
      <c r="G464" s="144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</row>
    <row r="465" spans="3:19" ht="15">
      <c r="C465" s="143"/>
      <c r="D465" s="143"/>
      <c r="E465" s="143"/>
      <c r="F465" s="144"/>
      <c r="G465" s="144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</row>
    <row r="466" spans="3:19" ht="15">
      <c r="C466" s="143"/>
      <c r="D466" s="143"/>
      <c r="E466" s="143"/>
      <c r="F466" s="144"/>
      <c r="G466" s="144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</row>
    <row r="467" spans="3:19" ht="15">
      <c r="C467" s="143"/>
      <c r="D467" s="143"/>
      <c r="E467" s="143"/>
      <c r="F467" s="144"/>
      <c r="G467" s="144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</row>
    <row r="468" spans="3:19" ht="15">
      <c r="C468" s="143"/>
      <c r="D468" s="143"/>
      <c r="E468" s="143"/>
      <c r="F468" s="144"/>
      <c r="G468" s="144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</row>
    <row r="469" spans="3:19" ht="15">
      <c r="C469" s="143"/>
      <c r="D469" s="143"/>
      <c r="E469" s="143"/>
      <c r="F469" s="144"/>
      <c r="G469" s="144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</row>
    <row r="470" spans="3:19" ht="15">
      <c r="C470" s="143"/>
      <c r="D470" s="143"/>
      <c r="E470" s="143"/>
      <c r="F470" s="144"/>
      <c r="G470" s="144"/>
      <c r="H470" s="143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</row>
    <row r="471" spans="3:19" ht="15">
      <c r="C471" s="143"/>
      <c r="D471" s="143"/>
      <c r="E471" s="143"/>
      <c r="F471" s="144"/>
      <c r="G471" s="144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</row>
    <row r="472" spans="3:19" ht="15">
      <c r="C472" s="143"/>
      <c r="D472" s="143"/>
      <c r="E472" s="143"/>
      <c r="F472" s="144"/>
      <c r="G472" s="144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</row>
    <row r="473" spans="3:19" ht="15">
      <c r="C473" s="143"/>
      <c r="D473" s="143"/>
      <c r="E473" s="143"/>
      <c r="F473" s="144"/>
      <c r="G473" s="144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</row>
    <row r="474" spans="3:19" ht="15">
      <c r="C474" s="143"/>
      <c r="D474" s="143"/>
      <c r="E474" s="143"/>
      <c r="F474" s="144"/>
      <c r="G474" s="144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</row>
    <row r="475" spans="3:19" ht="15">
      <c r="C475" s="143"/>
      <c r="D475" s="143"/>
      <c r="E475" s="143"/>
      <c r="F475" s="144"/>
      <c r="G475" s="144"/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</row>
    <row r="476" spans="3:19" ht="15">
      <c r="C476" s="143"/>
      <c r="D476" s="143"/>
      <c r="E476" s="143"/>
      <c r="F476" s="144"/>
      <c r="G476" s="144"/>
      <c r="H476" s="143"/>
      <c r="I476" s="143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</row>
    <row r="477" spans="3:19" ht="15">
      <c r="C477" s="143"/>
      <c r="D477" s="143"/>
      <c r="E477" s="143"/>
      <c r="F477" s="144"/>
      <c r="G477" s="144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</row>
    <row r="478" spans="3:19" ht="15">
      <c r="C478" s="143"/>
      <c r="D478" s="143"/>
      <c r="E478" s="143"/>
      <c r="F478" s="144"/>
      <c r="G478" s="144"/>
      <c r="H478" s="143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</row>
    <row r="479" spans="3:19" ht="15">
      <c r="C479" s="143"/>
      <c r="D479" s="143"/>
      <c r="E479" s="143"/>
      <c r="F479" s="144"/>
      <c r="G479" s="144"/>
      <c r="H479" s="143"/>
      <c r="I479" s="143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</row>
    <row r="480" spans="3:19" ht="15">
      <c r="C480" s="143"/>
      <c r="D480" s="143"/>
      <c r="E480" s="143"/>
      <c r="F480" s="144"/>
      <c r="G480" s="144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</row>
    <row r="481" spans="3:19" ht="15">
      <c r="C481" s="143"/>
      <c r="D481" s="143"/>
      <c r="E481" s="143"/>
      <c r="F481" s="144"/>
      <c r="G481" s="144"/>
      <c r="H481" s="143"/>
      <c r="I481" s="143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</row>
    <row r="482" spans="3:19" ht="15">
      <c r="C482" s="143"/>
      <c r="D482" s="143"/>
      <c r="E482" s="143"/>
      <c r="F482" s="144"/>
      <c r="G482" s="144"/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</row>
    <row r="483" spans="3:19" ht="15">
      <c r="C483" s="143"/>
      <c r="D483" s="143"/>
      <c r="E483" s="143"/>
      <c r="F483" s="144"/>
      <c r="G483" s="144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</row>
    <row r="484" spans="3:19" ht="15">
      <c r="C484" s="143"/>
      <c r="D484" s="143"/>
      <c r="E484" s="143"/>
      <c r="F484" s="144"/>
      <c r="G484" s="144"/>
      <c r="H484" s="143"/>
      <c r="I484" s="143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</row>
    <row r="485" spans="3:19" ht="15">
      <c r="C485" s="143"/>
      <c r="D485" s="143"/>
      <c r="E485" s="143"/>
      <c r="F485" s="144"/>
      <c r="G485" s="144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</row>
    <row r="486" spans="3:19" ht="15">
      <c r="C486" s="143"/>
      <c r="D486" s="143"/>
      <c r="E486" s="143"/>
      <c r="F486" s="144"/>
      <c r="G486" s="144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</row>
    <row r="487" spans="3:19" ht="15">
      <c r="C487" s="143"/>
      <c r="D487" s="143"/>
      <c r="E487" s="143"/>
      <c r="F487" s="144"/>
      <c r="G487" s="144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</row>
    <row r="488" spans="3:19" ht="15">
      <c r="C488" s="143"/>
      <c r="D488" s="143"/>
      <c r="E488" s="143"/>
      <c r="F488" s="144"/>
      <c r="G488" s="144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</row>
    <row r="489" spans="3:19" ht="15">
      <c r="C489" s="143"/>
      <c r="D489" s="143"/>
      <c r="E489" s="143"/>
      <c r="F489" s="144"/>
      <c r="G489" s="144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</row>
  </sheetData>
  <mergeCells count="24">
    <mergeCell ref="A79:B79"/>
    <mergeCell ref="E86:G86"/>
    <mergeCell ref="H86:S86"/>
    <mergeCell ref="B14:E14"/>
    <mergeCell ref="F14:F19"/>
    <mergeCell ref="B15:E15"/>
    <mergeCell ref="B16:E16"/>
    <mergeCell ref="B17:E17"/>
    <mergeCell ref="B18:E18"/>
    <mergeCell ref="B19:E19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</mergeCells>
  <dataValidations count="14">
    <dataValidation type="list" allowBlank="1" showErrorMessage="1" errorTitle="Stabilité ou non du substrat" sqref="I78 JA78 SW78 ACS78">
      <formula1>$T$2:$T$3</formula1>
      <formula2>0</formula2>
    </dataValidation>
    <dataValidation type="list" allowBlank="1" showErrorMessage="1" errorTitle="Bocal de regroupement" sqref="F78 IX78 ST78 ACP78">
      <formula1>#REF!</formula1>
      <formula2>0</formula2>
    </dataValidation>
    <dataValidation type="list" allowBlank="1" showErrorMessage="1" errorTitle="Abondance végétation de 0 à 5" sqref="K78 JC78 SY78 ACU78">
      <formula1>#REF!</formula1>
      <formula2>0</formula2>
    </dataValidation>
    <dataValidation type="list" allowBlank="1" showErrorMessage="1" errorTitle="Intensité du comatage de 0 à 5" sqref="H78 IZ78 SV78 ACR78">
      <formula1>#REF!</formula1>
      <formula2>0</formula2>
    </dataValidation>
    <dataValidation type="list" allowBlank="1" showErrorMessage="1" errorTitle="Codage SANDRE svp" sqref="E78 IW78 SS78 ACO78">
      <formula1>#REF!</formula1>
      <formula2>0</formula2>
    </dataValidation>
    <dataValidation type="list" allowBlank="1" showInputMessage="1" showErrorMessage="1" sqref="D78 IV78 SR78 ACN78 AMJ78">
      <formula1>#REF!</formula1>
      <formula2>0</formula2>
    </dataValidation>
    <dataValidation type="list" operator="equal" allowBlank="1" sqref="H66:H77 K66:K77 JD66:JD77 JG66:JG77 SZ66:SZ77 TC66:TC77 ACV66:ACV77 ACY66:ACY77">
      <formula1>"0,1,2,3,4,5"</formula1>
    </dataValidation>
    <dataValidation type="list" operator="equal" allowBlank="1" showErrorMessage="1" sqref="I66:I77 JE66:JE77 TA66:TA77 ACW66:ACW77">
      <formula1>"Stable,Moyennement stable,Instable"</formula1>
    </dataValidation>
    <dataValidation type="list" operator="equal" allowBlank="1" showErrorMessage="1" errorTitle="Bocal de regroupement" sqref="F66:F77 JB66:JB77 SX66:SX77 ACT66:ACT77">
      <formula1>NA()</formula1>
    </dataValidation>
    <dataValidation operator="equal" allowBlank="1" showErrorMessage="1" errorTitle="Bocal de regroupement" sqref="D66:E77 IZ66:JA77 SV66:SW77 ACR66:ACS77">
      <formula1>0</formula1>
    </dataValidation>
    <dataValidation operator="equal" allowBlank="1" showErrorMessage="1" errorTitle="Code préleveur-déterminateur" error="* généralement le code SIRET du préleveur-déterminateur : une chaîne de 14 caractères numériques_x000a_* exceptionnellement le code Sandre du préleveur-déterminateur de la donnée : une chaîne de caractère de 1 à 14 caractères" sqref="E26 JA26 SW26 ACS26">
      <formula1>0</formula1>
    </dataValidation>
    <dataValidation operator="equal" allowBlank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:B23 G23:P23 IW23:IX23 JC23:JL23 SS23:ST23 SY23:TH23 ACO23:ACP23 ACU23:ADD23">
      <formula1>0</formula1>
    </dataValidation>
    <dataValidation operator="equal" allowBlank="1" showErrorMessage="1" sqref="C23:F23 IY23:JB23 SU23:SX23 ACQ23:ACT23 H39:I50 JD39:JE50 SZ39:TA50 ACV39:ACW50">
      <formula1>0</formula1>
    </dataValidation>
    <dataValidation type="list" allowBlank="1" showInputMessage="1" showErrorMessage="1" error="Nouveau taxon ? " sqref="C88:C243">
      <formula1>#REF!</formula1>
      <formula2>0</formula2>
    </dataValidation>
  </dataValidations>
  <printOptions/>
  <pageMargins left="0.7" right="0.7" top="0.75" bottom="0.75" header="0.511805555555555" footer="0.511805555555555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DUPART Christine</cp:lastModifiedBy>
  <dcterms:created xsi:type="dcterms:W3CDTF">2020-09-23T11:36:53Z</dcterms:created>
  <dcterms:modified xsi:type="dcterms:W3CDTF">2021-01-23T15:14:43Z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