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76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<sst xmlns="http://schemas.openxmlformats.org/spreadsheetml/2006/main" count="558" uniqueCount="280">
  <si>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</si>
  <si>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</si>
  <si>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</si>
  <si>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</si>
  <si>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</si>
  <si>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</si>
  <si>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</si>
  <si>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</si>
  <si>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</si>
  <si>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</si>
  <si>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</si>
  <si>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</si>
  <si>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</si>
  <si>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</si>
  <si>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</si>
  <si>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</si>
  <si>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</si>
  <si>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</si>
  <si>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</si>
  <si>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</si>
  <si>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</si>
  <si>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</si>
  <si>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</si>
  <si>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</si>
  <si>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</si>
  <si>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</si>
  <si>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</si>
  <si>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</si>
  <si>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</si>
  <si>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</si>
  <si>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</si>
  <si>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</si>
  <si>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</si>
  <si>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</si>
  <si>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</si>
  <si>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</si>
  <si>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</si>
  <si>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</si>
  <si>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</si>
  <si>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</si>
  <si>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</si>
  <si>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</si>
  <si>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</si>
  <si>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</si>
  <si>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</si>
  <si>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</si>
  <si>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</si>
  <si>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</si>
  <si>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</si>
  <si>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</si>
  <si>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</si>
  <si>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</si>
  <si>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</si>
  <si>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</si>
  <si>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</si>
  <si>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</si>
  <si>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</si>
  <si>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</si>
  <si>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</si>
  <si>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</si>
  <si>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</si>
  <si>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</si>
  <si>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</si>
  <si>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</si>
  <si>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</si>
  <si>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</si>
  <si>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</si>
  <si>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</si>
  <si>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</si>
  <si>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</si>
  <si>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</si>
  <si>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</si>
  <si>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</si>
  <si>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</si>
  <si>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</si>
  <si>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</si>
  <si>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</si>
  <si>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</si>
  <si>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</si>
  <si>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</si>
  <si>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</si>
  <si>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</si>
  <si>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</si>
  <si>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</si>
  <si>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</si>
  <si>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</si>
  <si>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</si>
  <si>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</si>
  <si>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</si>
  <si>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</si>
  <si>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</si>
  <si>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</si>
  <si>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</si>
  <si>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</si>
  <si>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</si>
  <si>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</si>
  <si>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</si>
  <si>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</si>
  <si>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</si>
  <si>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</si>
  <si>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</si>
  <si>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</si>
  <si>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</si>
  <si>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</si>
  <si>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</si>
  <si>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</si>
  <si>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</si>
  <si>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</si>
  <si>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</si>
  <si>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</si>
  <si>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</si>
  <si>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</si>
  <si>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</si>
  <si>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</si>
  <si>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</si>
  <si>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</si>
  <si>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</si>
  <si>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</si>
  <si>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</si>
  <si>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</si>
  <si>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</si>
  <si>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</si>
  <si>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</si>
  <si>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</si>
  <si>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</si>
  <si>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</si>
  <si>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</si>
  <si>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</si>
  <si>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</si>
  <si>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</si>
  <si>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</si>
  <si>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</si>
  <si>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</si>
  <si>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</si>
  <si>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</si>
  <si>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</si>
  <si>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</si>
  <si>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</si>
  <si>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</si>
  <si>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</si>
  <si>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</si>
  <si>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</si>
  <si>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</si>
  <si>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</si>
  <si>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</si>
  <si>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</si>
  <si>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</si>
  <si>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</si>
  <si>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</si>
  <si>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</si>
  <si>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</si>
  <si>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</si>
  <si>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</si>
  <si>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</si>
  <si>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</si>
  <si>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</si>
  <si>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</si>
  <si>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</si>
  <si>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</si>
  <si>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</si>
  <si>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</si>
  <si>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</si>
  <si>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</si>
  <si>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</si>
  <si>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</si>
  <si>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</si>
  <si>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</si>
  <si>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</si>
  <si>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</si>
  <si>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</si>
  <si>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</si>
  <si>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</si>
  <si>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</si>
  <si>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</si>
  <si>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</si>
  <si>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</si>
  <si>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</si>
  <si>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</si>
  <si>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</si>
  <si>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</si>
  <si>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</si>
  <si>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</si>
  <si>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</si>
  <si>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</si>
  <si>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</si>
  <si>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</si>
  <si>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</si>
  <si>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</si>
  <si>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</si>
  <si>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</si>
  <si>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</si>
  <si>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</si>
  <si>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</si>
  <si>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</si>
  <si>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</si>
  <si>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Perlodidae</t>
  </si>
  <si>
    <t>Isoperla</t>
  </si>
  <si>
    <t>Hydropsychidae</t>
  </si>
  <si>
    <t>Hydropsyche</t>
  </si>
  <si>
    <t>Sous-famille</t>
  </si>
  <si>
    <t>Rhyacophilidae</t>
  </si>
  <si>
    <t>Rhyacophila</t>
  </si>
  <si>
    <t>Baetidae</t>
  </si>
  <si>
    <t>Baetis</t>
  </si>
  <si>
    <t>Centroptilum</t>
  </si>
  <si>
    <t>Ephemeridae</t>
  </si>
  <si>
    <t>Ephemera</t>
  </si>
  <si>
    <t>Heptageniidae</t>
  </si>
  <si>
    <t>Ecdyonurus</t>
  </si>
  <si>
    <t>Elmidae</t>
  </si>
  <si>
    <t>Elmis</t>
  </si>
  <si>
    <t>Limnius</t>
  </si>
  <si>
    <t>Gyrinidae</t>
  </si>
  <si>
    <t>Orectochilus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</si>
  <si>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</si>
  <si>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</si>
  <si>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</si>
  <si>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</si>
  <si>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</si>
  <si>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</si>
  <si>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</si>
  <si>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</si>
  <si>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</si>
  <si>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</si>
  <si>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</si>
  <si>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</si>
  <si>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Euleuctra</t>
  </si>
  <si>
    <t>Perlidae</t>
  </si>
  <si>
    <t>Dinocras</t>
  </si>
  <si>
    <t>Perla</t>
  </si>
  <si>
    <t>Cheumatopsyche</t>
  </si>
  <si>
    <t>Hydroptilidae</t>
  </si>
  <si>
    <t>Hydroptila</t>
  </si>
  <si>
    <t>Leptoceridae</t>
  </si>
  <si>
    <t>Setodes</t>
  </si>
  <si>
    <t>Sericostomatidae</t>
  </si>
  <si>
    <t>Sericostoma</t>
  </si>
  <si>
    <t>Caenidae</t>
  </si>
  <si>
    <t>Caenis</t>
  </si>
  <si>
    <t>Electrogena</t>
  </si>
  <si>
    <t>Epeorus</t>
  </si>
  <si>
    <t>Heptagenia</t>
  </si>
  <si>
    <t>Leptophlebiidae</t>
  </si>
  <si>
    <t>Paraleptophlebia</t>
  </si>
  <si>
    <t>Corixidae</t>
  </si>
  <si>
    <t>sF. Corixinae</t>
  </si>
  <si>
    <t>Nepidae</t>
  </si>
  <si>
    <t>Nepa</t>
  </si>
  <si>
    <t>Dryopidae</t>
  </si>
  <si>
    <t>Helichus = Pomatinus</t>
  </si>
  <si>
    <t>Dytiscidae</t>
  </si>
  <si>
    <t>Sous famille</t>
  </si>
  <si>
    <t>sF. Hydroporinae</t>
  </si>
  <si>
    <t>Normandia</t>
  </si>
  <si>
    <t>Oulimnius</t>
  </si>
  <si>
    <t>Hydrophilidae</t>
  </si>
  <si>
    <t>sous famille</t>
  </si>
  <si>
    <t>sF. Hydrophilinae</t>
  </si>
  <si>
    <t>Anthomyidae</t>
  </si>
  <si>
    <t>Dolichopodidae</t>
  </si>
  <si>
    <t>Tabanidae</t>
  </si>
  <si>
    <t>Calopterygidae</t>
  </si>
  <si>
    <t>Calopteryx</t>
  </si>
  <si>
    <t>Gomphidae</t>
  </si>
  <si>
    <t>Gomphus</t>
  </si>
  <si>
    <t>Onychogomphus</t>
  </si>
  <si>
    <t>SOUS CLASSE</t>
  </si>
  <si>
    <t>BRANCHIOPODES</t>
  </si>
  <si>
    <t>Gammaridae</t>
  </si>
  <si>
    <t>Gammarus</t>
  </si>
  <si>
    <t>Hydrobiidae</t>
  </si>
  <si>
    <t>Potamopyrgus</t>
  </si>
  <si>
    <t>Physidae</t>
  </si>
  <si>
    <t>Physa</t>
  </si>
  <si>
    <t>Dendrocoelidae</t>
  </si>
  <si>
    <t xml:space="preserve">NB Individus par famille </t>
  </si>
  <si>
    <t>P</t>
  </si>
  <si>
    <t>Buëch</t>
  </si>
  <si>
    <t>Ribiers</t>
  </si>
  <si>
    <t>05118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</si>
</sst>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i/>
      <sz val="8.5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6" fillId="0" borderId="0" xfId="19" applyFont="1" applyFill="1" applyBorder="1" applyAlignment="1" applyProtection="1">
      <alignment horizontal="center"/>
      <protection locked="0"/>
    </xf>
    <xf numFmtId="0" fontId="15" fillId="0" borderId="18" xfId="0" applyFont="1" applyBorder="1" applyAlignment="1">
      <alignment horizontal="center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28" fillId="0" borderId="18" xfId="19" applyFont="1" applyFill="1" applyBorder="1" applyAlignment="1">
      <alignment horizontal="center" vertical="center"/>
      <protection/>
    </xf>
    <xf numFmtId="0" fontId="21" fillId="0" borderId="18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5" fillId="0" borderId="18" xfId="0" applyFont="1" applyFill="1" applyBorder="1" applyAlignment="1">
      <alignment horizontal="center"/>
    </xf>
    <xf numFmtId="0" fontId="26" fillId="0" borderId="18" xfId="19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A1">
      <selection activeCell="H105" sqref="H10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4" t="s">
        <v>13</v>
      </c>
      <c r="B1" s="15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9"/>
      <c r="B2" s="159"/>
      <c r="C2" s="159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6"/>
      <c r="G7" s="27"/>
      <c r="H7" s="148" t="s">
        <v>181</v>
      </c>
      <c r="I7" s="14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6"/>
      <c r="G8" s="27"/>
      <c r="H8" s="150"/>
      <c r="I8" s="15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6"/>
      <c r="G9" s="27"/>
      <c r="H9" s="150"/>
      <c r="I9" s="15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6"/>
      <c r="G10" s="27"/>
      <c r="H10" s="150"/>
      <c r="I10" s="15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6"/>
      <c r="G11" s="27"/>
      <c r="H11" s="152"/>
      <c r="I11" s="15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6750950</v>
      </c>
      <c r="C23" s="16" t="s">
        <v>277</v>
      </c>
      <c r="D23" s="16" t="s">
        <v>278</v>
      </c>
      <c r="E23" s="16" t="s">
        <v>278</v>
      </c>
      <c r="F23" s="35" t="s">
        <v>279</v>
      </c>
      <c r="G23" s="56">
        <v>881628</v>
      </c>
      <c r="H23" s="56">
        <v>1921279</v>
      </c>
      <c r="I23" s="16">
        <v>496</v>
      </c>
      <c r="J23" s="16" t="s">
        <v>25</v>
      </c>
      <c r="K23" s="56">
        <v>881724</v>
      </c>
      <c r="L23" s="56">
        <v>1921659</v>
      </c>
      <c r="M23" s="56">
        <v>882561</v>
      </c>
      <c r="N23" s="56">
        <v>1920691</v>
      </c>
      <c r="O23" s="56">
        <v>120</v>
      </c>
      <c r="P23" s="56">
        <v>1440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4" t="s">
        <v>165</v>
      </c>
      <c r="B25" s="157"/>
      <c r="C25" s="15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4" t="s">
        <v>131</v>
      </c>
      <c r="H32" s="157"/>
      <c r="I32" s="157"/>
      <c r="J32" s="15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6750950</v>
      </c>
      <c r="B39" s="54" t="str">
        <f>C23</f>
        <v>Buëch</v>
      </c>
      <c r="C39" s="16" t="s">
        <v>278</v>
      </c>
      <c r="D39" s="55">
        <v>39701</v>
      </c>
      <c r="E39" s="56">
        <v>26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6750950</v>
      </c>
      <c r="B40" s="81" t="str">
        <f>+B$39</f>
        <v>Buëch</v>
      </c>
      <c r="C40" s="81" t="str">
        <f>+C$39</f>
        <v>Ribiers</v>
      </c>
      <c r="D40" s="82">
        <f>+D$39</f>
        <v>39701</v>
      </c>
      <c r="E40" s="81">
        <f aca="true" t="shared" si="0" ref="E40:E50">+I$23</f>
        <v>496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6750950</v>
      </c>
      <c r="B41" s="81" t="str">
        <f aca="true" t="shared" si="2" ref="B41:D50">+B$39</f>
        <v>Buëch</v>
      </c>
      <c r="C41" s="81" t="str">
        <f t="shared" si="2"/>
        <v>Ribiers</v>
      </c>
      <c r="D41" s="82">
        <f t="shared" si="2"/>
        <v>39701</v>
      </c>
      <c r="E41" s="81">
        <f t="shared" si="0"/>
        <v>496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6750950</v>
      </c>
      <c r="B42" s="81" t="str">
        <f t="shared" si="2"/>
        <v>Buëch</v>
      </c>
      <c r="C42" s="81" t="str">
        <f t="shared" si="2"/>
        <v>Ribiers</v>
      </c>
      <c r="D42" s="82">
        <f t="shared" si="2"/>
        <v>39701</v>
      </c>
      <c r="E42" s="81">
        <f t="shared" si="0"/>
        <v>496</v>
      </c>
      <c r="F42" s="57" t="s">
        <v>178</v>
      </c>
      <c r="G42" s="105" t="s">
        <v>174</v>
      </c>
      <c r="H42" s="103">
        <v>3</v>
      </c>
      <c r="S42" s="102"/>
      <c r="T42" s="102"/>
      <c r="U42" s="6"/>
    </row>
    <row r="43" spans="1:21" ht="14.25">
      <c r="A43" s="81">
        <f t="shared" si="1"/>
        <v>6750950</v>
      </c>
      <c r="B43" s="81" t="str">
        <f t="shared" si="2"/>
        <v>Buëch</v>
      </c>
      <c r="C43" s="81" t="str">
        <f t="shared" si="2"/>
        <v>Ribiers</v>
      </c>
      <c r="D43" s="82">
        <f t="shared" si="2"/>
        <v>39701</v>
      </c>
      <c r="E43" s="81">
        <f t="shared" si="0"/>
        <v>496</v>
      </c>
      <c r="F43" s="57" t="s">
        <v>166</v>
      </c>
      <c r="G43" s="105" t="s">
        <v>153</v>
      </c>
      <c r="H43" s="103">
        <v>54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6750950</v>
      </c>
      <c r="B44" s="81" t="str">
        <f t="shared" si="2"/>
        <v>Buëch</v>
      </c>
      <c r="C44" s="81" t="str">
        <f t="shared" si="2"/>
        <v>Ribiers</v>
      </c>
      <c r="D44" s="82">
        <f t="shared" si="2"/>
        <v>39701</v>
      </c>
      <c r="E44" s="81">
        <f t="shared" si="0"/>
        <v>496</v>
      </c>
      <c r="F44" s="57" t="s">
        <v>179</v>
      </c>
      <c r="G44" s="105" t="s">
        <v>175</v>
      </c>
      <c r="H44" s="103">
        <v>14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6750950</v>
      </c>
      <c r="B45" s="81" t="str">
        <f t="shared" si="2"/>
        <v>Buëch</v>
      </c>
      <c r="C45" s="81" t="str">
        <f t="shared" si="2"/>
        <v>Ribiers</v>
      </c>
      <c r="D45" s="82">
        <f t="shared" si="2"/>
        <v>39701</v>
      </c>
      <c r="E45" s="81">
        <f t="shared" si="0"/>
        <v>496</v>
      </c>
      <c r="F45" s="57" t="s">
        <v>147</v>
      </c>
      <c r="G45" s="105" t="s">
        <v>154</v>
      </c>
      <c r="H45" s="103">
        <v>27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6750950</v>
      </c>
      <c r="B46" s="81" t="str">
        <f t="shared" si="2"/>
        <v>Buëch</v>
      </c>
      <c r="C46" s="81" t="str">
        <f t="shared" si="2"/>
        <v>Ribiers</v>
      </c>
      <c r="D46" s="82">
        <f t="shared" si="2"/>
        <v>39701</v>
      </c>
      <c r="E46" s="81">
        <f t="shared" si="0"/>
        <v>496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6750950</v>
      </c>
      <c r="B47" s="81" t="str">
        <f t="shared" si="2"/>
        <v>Buëch</v>
      </c>
      <c r="C47" s="81" t="str">
        <f t="shared" si="2"/>
        <v>Ribiers</v>
      </c>
      <c r="D47" s="82">
        <f t="shared" si="2"/>
        <v>39701</v>
      </c>
      <c r="E47" s="81">
        <f t="shared" si="0"/>
        <v>496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6750950</v>
      </c>
      <c r="B48" s="81" t="str">
        <f t="shared" si="2"/>
        <v>Buëch</v>
      </c>
      <c r="C48" s="81" t="str">
        <f t="shared" si="2"/>
        <v>Ribiers</v>
      </c>
      <c r="D48" s="82">
        <f t="shared" si="2"/>
        <v>39701</v>
      </c>
      <c r="E48" s="81">
        <f t="shared" si="0"/>
        <v>496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6750950</v>
      </c>
      <c r="B49" s="81" t="str">
        <f t="shared" si="2"/>
        <v>Buëch</v>
      </c>
      <c r="C49" s="81" t="str">
        <f t="shared" si="2"/>
        <v>Ribiers</v>
      </c>
      <c r="D49" s="82">
        <f t="shared" si="2"/>
        <v>39701</v>
      </c>
      <c r="E49" s="81">
        <f t="shared" si="0"/>
        <v>496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6750950</v>
      </c>
      <c r="B50" s="81" t="str">
        <f t="shared" si="2"/>
        <v>Buëch</v>
      </c>
      <c r="C50" s="81" t="str">
        <f t="shared" si="2"/>
        <v>Ribiers</v>
      </c>
      <c r="D50" s="82">
        <f t="shared" si="2"/>
        <v>39701</v>
      </c>
      <c r="E50" s="81">
        <f t="shared" si="0"/>
        <v>496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4" t="s">
        <v>67</v>
      </c>
      <c r="B52" s="157"/>
      <c r="C52" s="157"/>
      <c r="D52" s="157"/>
      <c r="E52" s="15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6750950</v>
      </c>
      <c r="B66" s="72">
        <f>D39</f>
        <v>39701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60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6750950</v>
      </c>
      <c r="B67" s="84">
        <f>+B$66</f>
        <v>39701</v>
      </c>
      <c r="C67" s="73" t="s">
        <v>89</v>
      </c>
      <c r="D67" s="75" t="s">
        <v>174</v>
      </c>
      <c r="E67" s="75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6750950</v>
      </c>
      <c r="B68" s="84">
        <f t="shared" si="3"/>
        <v>39701</v>
      </c>
      <c r="C68" s="73" t="s">
        <v>90</v>
      </c>
      <c r="D68" s="75" t="s">
        <v>153</v>
      </c>
      <c r="E68" s="75" t="s">
        <v>9</v>
      </c>
      <c r="F68" s="75" t="s">
        <v>23</v>
      </c>
      <c r="G68" s="103">
        <v>35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6750950</v>
      </c>
      <c r="B69" s="84">
        <f t="shared" si="3"/>
        <v>39701</v>
      </c>
      <c r="C69" s="73" t="s">
        <v>91</v>
      </c>
      <c r="D69" s="75" t="s">
        <v>153</v>
      </c>
      <c r="E69" s="75" t="s">
        <v>10</v>
      </c>
      <c r="F69" s="75" t="s">
        <v>23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6750950</v>
      </c>
      <c r="B70" s="84">
        <f t="shared" si="3"/>
        <v>39701</v>
      </c>
      <c r="C70" s="73" t="s">
        <v>92</v>
      </c>
      <c r="D70" s="75" t="s">
        <v>153</v>
      </c>
      <c r="E70" s="75" t="s">
        <v>11</v>
      </c>
      <c r="F70" s="75" t="s">
        <v>26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6750950</v>
      </c>
      <c r="B71" s="84">
        <f t="shared" si="3"/>
        <v>39701</v>
      </c>
      <c r="C71" s="73" t="s">
        <v>93</v>
      </c>
      <c r="D71" s="75" t="s">
        <v>153</v>
      </c>
      <c r="E71" s="75" t="s">
        <v>12</v>
      </c>
      <c r="F71" s="75" t="s">
        <v>26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6750950</v>
      </c>
      <c r="B72" s="84">
        <f t="shared" si="3"/>
        <v>39701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40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6750950</v>
      </c>
      <c r="B73" s="84">
        <f t="shared" si="3"/>
        <v>39701</v>
      </c>
      <c r="C73" s="73" t="s">
        <v>95</v>
      </c>
      <c r="D73" s="75" t="s">
        <v>175</v>
      </c>
      <c r="E73" s="75" t="s">
        <v>11</v>
      </c>
      <c r="F73" s="75" t="s">
        <v>26</v>
      </c>
      <c r="G73" s="103">
        <v>50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6750950</v>
      </c>
      <c r="B74" s="84">
        <f t="shared" si="3"/>
        <v>39701</v>
      </c>
      <c r="C74" s="73" t="s">
        <v>96</v>
      </c>
      <c r="D74" s="75" t="s">
        <v>154</v>
      </c>
      <c r="E74" s="75" t="s">
        <v>11</v>
      </c>
      <c r="F74" s="75" t="s">
        <v>23</v>
      </c>
      <c r="G74" s="103">
        <v>10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6750950</v>
      </c>
      <c r="B75" s="84">
        <f t="shared" si="3"/>
        <v>39701</v>
      </c>
      <c r="C75" s="73" t="s">
        <v>97</v>
      </c>
      <c r="D75" s="75" t="s">
        <v>154</v>
      </c>
      <c r="E75" s="75" t="s">
        <v>12</v>
      </c>
      <c r="F75" s="75" t="s">
        <v>26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6750950</v>
      </c>
      <c r="B76" s="84">
        <f t="shared" si="3"/>
        <v>39701</v>
      </c>
      <c r="C76" s="73" t="s">
        <v>98</v>
      </c>
      <c r="D76" s="75" t="s">
        <v>157</v>
      </c>
      <c r="E76" s="75" t="s">
        <v>12</v>
      </c>
      <c r="F76" s="75" t="s">
        <v>107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6750950</v>
      </c>
      <c r="B77" s="84">
        <f t="shared" si="3"/>
        <v>39701</v>
      </c>
      <c r="C77" s="73" t="s">
        <v>99</v>
      </c>
      <c r="D77" s="75" t="s">
        <v>158</v>
      </c>
      <c r="E77" s="75" t="s">
        <v>11</v>
      </c>
      <c r="F77" s="75" t="s">
        <v>107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4" t="s">
        <v>100</v>
      </c>
      <c r="B79" s="15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6" t="s">
        <v>106</v>
      </c>
      <c r="F86" s="156"/>
      <c r="G86" s="156"/>
      <c r="H86" s="158" t="s">
        <v>140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6750950</v>
      </c>
      <c r="B88" s="72">
        <f>B66</f>
        <v>39701</v>
      </c>
      <c r="C88" s="164" t="s">
        <v>226</v>
      </c>
      <c r="D88" s="165">
        <v>67</v>
      </c>
      <c r="E88" s="166"/>
      <c r="F88" s="166"/>
      <c r="G88" s="166">
        <v>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6750950</v>
      </c>
      <c r="B89" s="84">
        <f>+B$88</f>
        <v>39701</v>
      </c>
      <c r="C89" s="164" t="s">
        <v>192</v>
      </c>
      <c r="D89" s="165">
        <v>69</v>
      </c>
      <c r="E89" s="167">
        <v>141</v>
      </c>
      <c r="F89" s="167">
        <v>18</v>
      </c>
      <c r="G89" s="167">
        <v>86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6750950</v>
      </c>
      <c r="B90" s="84">
        <f t="shared" si="4"/>
        <v>39701</v>
      </c>
      <c r="C90" s="164" t="s">
        <v>194</v>
      </c>
      <c r="D90" s="165">
        <v>26</v>
      </c>
      <c r="E90" s="167">
        <v>1</v>
      </c>
      <c r="F90" s="167"/>
      <c r="G90" s="167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6750950</v>
      </c>
      <c r="B91" s="84">
        <f t="shared" si="4"/>
        <v>39701</v>
      </c>
      <c r="C91" s="164" t="s">
        <v>228</v>
      </c>
      <c r="D91" s="165">
        <v>156</v>
      </c>
      <c r="E91" s="167"/>
      <c r="F91" s="167">
        <v>2</v>
      </c>
      <c r="G91" s="167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6750950</v>
      </c>
      <c r="B92" s="84">
        <f t="shared" si="4"/>
        <v>39701</v>
      </c>
      <c r="C92" s="164" t="s">
        <v>229</v>
      </c>
      <c r="D92" s="165">
        <v>164</v>
      </c>
      <c r="E92" s="167"/>
      <c r="F92" s="167">
        <v>1</v>
      </c>
      <c r="G92" s="167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6750950</v>
      </c>
      <c r="B93" s="84">
        <f t="shared" si="4"/>
        <v>39701</v>
      </c>
      <c r="C93" s="164" t="s">
        <v>196</v>
      </c>
      <c r="D93" s="165">
        <v>140</v>
      </c>
      <c r="E93" s="167"/>
      <c r="F93" s="167">
        <v>1</v>
      </c>
      <c r="G93" s="167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6750950</v>
      </c>
      <c r="B94" s="84">
        <f t="shared" si="4"/>
        <v>39701</v>
      </c>
      <c r="C94" s="164" t="s">
        <v>230</v>
      </c>
      <c r="D94" s="165">
        <v>221</v>
      </c>
      <c r="E94" s="167"/>
      <c r="F94" s="167">
        <v>3</v>
      </c>
      <c r="G94" s="167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6750950</v>
      </c>
      <c r="B95" s="84">
        <f t="shared" si="4"/>
        <v>39701</v>
      </c>
      <c r="C95" s="164" t="s">
        <v>198</v>
      </c>
      <c r="D95" s="165">
        <v>212</v>
      </c>
      <c r="E95" s="167">
        <v>2</v>
      </c>
      <c r="F95" s="167">
        <v>300</v>
      </c>
      <c r="G95" s="167">
        <v>10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6750950</v>
      </c>
      <c r="B96" s="84">
        <f t="shared" si="4"/>
        <v>39701</v>
      </c>
      <c r="C96" s="164" t="s">
        <v>232</v>
      </c>
      <c r="D96" s="165">
        <v>200</v>
      </c>
      <c r="E96" s="167">
        <v>5</v>
      </c>
      <c r="F96" s="167">
        <v>3</v>
      </c>
      <c r="G96" s="167">
        <v>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6750950</v>
      </c>
      <c r="B97" s="84">
        <f t="shared" si="4"/>
        <v>39701</v>
      </c>
      <c r="C97" s="164" t="s">
        <v>234</v>
      </c>
      <c r="D97" s="165">
        <v>318</v>
      </c>
      <c r="E97" s="167"/>
      <c r="F97" s="167">
        <v>1</v>
      </c>
      <c r="G97" s="167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6750950</v>
      </c>
      <c r="B98" s="84">
        <f t="shared" si="4"/>
        <v>39701</v>
      </c>
      <c r="C98" s="164" t="s">
        <v>201</v>
      </c>
      <c r="D98" s="165">
        <v>183</v>
      </c>
      <c r="E98" s="167"/>
      <c r="F98" s="167">
        <v>1</v>
      </c>
      <c r="G98" s="167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6750950</v>
      </c>
      <c r="B99" s="84">
        <f t="shared" si="4"/>
        <v>39701</v>
      </c>
      <c r="C99" s="164" t="s">
        <v>236</v>
      </c>
      <c r="D99" s="165">
        <v>322</v>
      </c>
      <c r="E99" s="167">
        <v>2</v>
      </c>
      <c r="F99" s="167">
        <v>1</v>
      </c>
      <c r="G99" s="167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6750950</v>
      </c>
      <c r="B100" s="84">
        <f t="shared" si="4"/>
        <v>39701</v>
      </c>
      <c r="C100" s="164" t="s">
        <v>203</v>
      </c>
      <c r="D100" s="165">
        <v>364</v>
      </c>
      <c r="E100" s="167">
        <v>14</v>
      </c>
      <c r="F100" s="167">
        <v>270</v>
      </c>
      <c r="G100" s="167">
        <v>192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6750950</v>
      </c>
      <c r="B101" s="84">
        <f t="shared" si="4"/>
        <v>39701</v>
      </c>
      <c r="C101" s="164" t="s">
        <v>204</v>
      </c>
      <c r="D101" s="165">
        <v>383</v>
      </c>
      <c r="E101" s="167">
        <v>3</v>
      </c>
      <c r="F101" s="167"/>
      <c r="G101" s="167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6750950</v>
      </c>
      <c r="B102" s="84">
        <f t="shared" si="4"/>
        <v>39701</v>
      </c>
      <c r="C102" s="164" t="s">
        <v>238</v>
      </c>
      <c r="D102" s="165">
        <v>457</v>
      </c>
      <c r="E102" s="167">
        <v>281</v>
      </c>
      <c r="F102" s="167">
        <v>126</v>
      </c>
      <c r="G102" s="167">
        <v>126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6750950</v>
      </c>
      <c r="B103" s="84">
        <f t="shared" si="4"/>
        <v>39701</v>
      </c>
      <c r="C103" s="164" t="s">
        <v>206</v>
      </c>
      <c r="D103" s="165">
        <v>502</v>
      </c>
      <c r="E103" s="167">
        <v>7</v>
      </c>
      <c r="F103" s="167"/>
      <c r="G103" s="167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6750950</v>
      </c>
      <c r="B104" s="84">
        <f t="shared" si="4"/>
        <v>39701</v>
      </c>
      <c r="C104" s="164" t="s">
        <v>208</v>
      </c>
      <c r="D104" s="165">
        <v>421</v>
      </c>
      <c r="E104" s="167">
        <v>1</v>
      </c>
      <c r="F104" s="167">
        <v>32</v>
      </c>
      <c r="G104" s="167">
        <v>31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6750950</v>
      </c>
      <c r="B105" s="84">
        <f t="shared" si="4"/>
        <v>39701</v>
      </c>
      <c r="C105" s="164" t="s">
        <v>239</v>
      </c>
      <c r="D105" s="165">
        <v>3181</v>
      </c>
      <c r="E105" s="167"/>
      <c r="F105" s="167">
        <v>2</v>
      </c>
      <c r="G105" s="167">
        <v>7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6750950</v>
      </c>
      <c r="B106" s="84">
        <f t="shared" si="4"/>
        <v>39701</v>
      </c>
      <c r="C106" s="164" t="s">
        <v>240</v>
      </c>
      <c r="D106" s="165">
        <v>400</v>
      </c>
      <c r="E106" s="167">
        <v>1</v>
      </c>
      <c r="F106" s="167">
        <v>11</v>
      </c>
      <c r="G106" s="167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6750950</v>
      </c>
      <c r="B107" s="84">
        <f t="shared" si="4"/>
        <v>39701</v>
      </c>
      <c r="C107" s="164" t="s">
        <v>241</v>
      </c>
      <c r="D107" s="165">
        <v>443</v>
      </c>
      <c r="E107" s="167"/>
      <c r="F107" s="167">
        <v>3</v>
      </c>
      <c r="G107" s="167">
        <v>3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6750950</v>
      </c>
      <c r="B108" s="84">
        <f t="shared" si="4"/>
        <v>39701</v>
      </c>
      <c r="C108" s="131" t="s">
        <v>242</v>
      </c>
      <c r="D108" s="165">
        <v>473</v>
      </c>
      <c r="E108" s="167">
        <v>7</v>
      </c>
      <c r="F108" s="167"/>
      <c r="G108" s="167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6750950</v>
      </c>
      <c r="B109" s="84">
        <f t="shared" si="4"/>
        <v>39701</v>
      </c>
      <c r="C109" s="131" t="s">
        <v>243</v>
      </c>
      <c r="D109" s="165">
        <v>481</v>
      </c>
      <c r="E109" s="167"/>
      <c r="F109" s="167">
        <v>1</v>
      </c>
      <c r="G109" s="167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6750950</v>
      </c>
      <c r="B110" s="84">
        <f t="shared" si="4"/>
        <v>39701</v>
      </c>
      <c r="C110" s="164" t="s">
        <v>245</v>
      </c>
      <c r="D110" s="165">
        <v>5196</v>
      </c>
      <c r="E110" s="167">
        <v>3</v>
      </c>
      <c r="F110" s="167"/>
      <c r="G110" s="167">
        <v>1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6750950</v>
      </c>
      <c r="B111" s="84">
        <f t="shared" si="4"/>
        <v>39701</v>
      </c>
      <c r="C111" s="164" t="s">
        <v>247</v>
      </c>
      <c r="D111" s="165">
        <v>726</v>
      </c>
      <c r="E111" s="167">
        <v>1</v>
      </c>
      <c r="F111" s="167"/>
      <c r="G111" s="167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6750950</v>
      </c>
      <c r="B112" s="84">
        <f t="shared" si="4"/>
        <v>39701</v>
      </c>
      <c r="C112" s="164" t="s">
        <v>249</v>
      </c>
      <c r="D112" s="165">
        <v>611</v>
      </c>
      <c r="E112" s="165">
        <v>2</v>
      </c>
      <c r="F112" s="167"/>
      <c r="G112" s="167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6750950</v>
      </c>
      <c r="B113" s="84">
        <f t="shared" si="4"/>
        <v>39701</v>
      </c>
      <c r="C113" s="144" t="s">
        <v>252</v>
      </c>
      <c r="D113" s="165">
        <v>2393</v>
      </c>
      <c r="E113" s="167">
        <v>1</v>
      </c>
      <c r="F113" s="167"/>
      <c r="G113" s="167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6750950</v>
      </c>
      <c r="B114" s="84">
        <f t="shared" si="4"/>
        <v>39701</v>
      </c>
      <c r="C114" s="164" t="s">
        <v>210</v>
      </c>
      <c r="D114" s="165">
        <v>618</v>
      </c>
      <c r="E114" s="167">
        <v>4</v>
      </c>
      <c r="F114" s="167">
        <v>1</v>
      </c>
      <c r="G114" s="167">
        <v>1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6750950</v>
      </c>
      <c r="B115" s="84">
        <f t="shared" si="4"/>
        <v>39701</v>
      </c>
      <c r="C115" s="164" t="s">
        <v>211</v>
      </c>
      <c r="D115" s="165">
        <v>623</v>
      </c>
      <c r="E115" s="167"/>
      <c r="F115" s="167">
        <v>2</v>
      </c>
      <c r="G115" s="167">
        <v>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6750950</v>
      </c>
      <c r="B116" s="84">
        <f t="shared" si="4"/>
        <v>39701</v>
      </c>
      <c r="C116" s="164" t="s">
        <v>253</v>
      </c>
      <c r="D116" s="165">
        <v>624</v>
      </c>
      <c r="E116" s="167"/>
      <c r="F116" s="167">
        <v>1</v>
      </c>
      <c r="G116" s="167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6750950</v>
      </c>
      <c r="B117" s="84">
        <f t="shared" si="4"/>
        <v>39701</v>
      </c>
      <c r="C117" s="164" t="s">
        <v>254</v>
      </c>
      <c r="D117" s="165">
        <v>622</v>
      </c>
      <c r="E117" s="167">
        <v>2</v>
      </c>
      <c r="F117" s="167">
        <v>2</v>
      </c>
      <c r="G117" s="167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6750950</v>
      </c>
      <c r="B118" s="84">
        <f t="shared" si="4"/>
        <v>39701</v>
      </c>
      <c r="C118" s="164" t="s">
        <v>213</v>
      </c>
      <c r="D118" s="165">
        <v>515</v>
      </c>
      <c r="E118" s="167"/>
      <c r="F118" s="167">
        <v>3</v>
      </c>
      <c r="G118" s="167">
        <v>3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6750950</v>
      </c>
      <c r="B119" s="84">
        <f t="shared" si="4"/>
        <v>39701</v>
      </c>
      <c r="C119" s="144" t="s">
        <v>257</v>
      </c>
      <c r="D119" s="165">
        <v>2517</v>
      </c>
      <c r="E119" s="167">
        <v>2</v>
      </c>
      <c r="F119" s="167"/>
      <c r="G119" s="167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6750950</v>
      </c>
      <c r="B120" s="84">
        <f t="shared" si="4"/>
        <v>39701</v>
      </c>
      <c r="C120" s="164" t="s">
        <v>262</v>
      </c>
      <c r="D120" s="165">
        <v>650</v>
      </c>
      <c r="E120" s="167">
        <v>1</v>
      </c>
      <c r="F120" s="167"/>
      <c r="G120" s="167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6750950</v>
      </c>
      <c r="B121" s="84">
        <f t="shared" si="4"/>
        <v>39701</v>
      </c>
      <c r="C121" s="164" t="s">
        <v>264</v>
      </c>
      <c r="D121" s="165">
        <v>679</v>
      </c>
      <c r="E121" s="167">
        <v>3</v>
      </c>
      <c r="F121" s="167"/>
      <c r="G121" s="167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6750950</v>
      </c>
      <c r="B122" s="84">
        <f t="shared" si="5"/>
        <v>39701</v>
      </c>
      <c r="C122" s="164" t="s">
        <v>265</v>
      </c>
      <c r="D122" s="165">
        <v>682</v>
      </c>
      <c r="E122" s="167">
        <v>3</v>
      </c>
      <c r="F122" s="167">
        <v>1</v>
      </c>
      <c r="G122" s="167">
        <v>4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6750950</v>
      </c>
      <c r="B123" s="84">
        <f t="shared" si="5"/>
        <v>39701</v>
      </c>
      <c r="C123" s="131" t="s">
        <v>258</v>
      </c>
      <c r="D123" s="165">
        <v>847</v>
      </c>
      <c r="E123" s="167">
        <v>2</v>
      </c>
      <c r="F123" s="167">
        <v>1</v>
      </c>
      <c r="G123" s="167">
        <v>4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6750950</v>
      </c>
      <c r="B124" s="84">
        <f t="shared" si="5"/>
        <v>39701</v>
      </c>
      <c r="C124" s="164" t="s">
        <v>214</v>
      </c>
      <c r="D124" s="165">
        <v>838</v>
      </c>
      <c r="E124" s="167">
        <v>50</v>
      </c>
      <c r="F124" s="167"/>
      <c r="G124" s="167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6750950</v>
      </c>
      <c r="B125" s="84">
        <f t="shared" si="5"/>
        <v>39701</v>
      </c>
      <c r="C125" s="164" t="s">
        <v>216</v>
      </c>
      <c r="D125" s="165">
        <v>807</v>
      </c>
      <c r="E125" s="168">
        <v>147</v>
      </c>
      <c r="F125" s="168">
        <v>90</v>
      </c>
      <c r="G125" s="168">
        <v>156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6750950</v>
      </c>
      <c r="B126" s="84">
        <f t="shared" si="5"/>
        <v>39701</v>
      </c>
      <c r="C126" s="131" t="s">
        <v>259</v>
      </c>
      <c r="D126" s="165">
        <v>836</v>
      </c>
      <c r="E126" s="168">
        <v>1</v>
      </c>
      <c r="F126" s="168"/>
      <c r="G126" s="168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6750950</v>
      </c>
      <c r="B127" s="84">
        <f t="shared" si="5"/>
        <v>39701</v>
      </c>
      <c r="C127" s="164" t="s">
        <v>217</v>
      </c>
      <c r="D127" s="165">
        <v>831</v>
      </c>
      <c r="E127" s="168">
        <v>3</v>
      </c>
      <c r="F127" s="168">
        <v>4</v>
      </c>
      <c r="G127" s="168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6750950</v>
      </c>
      <c r="B128" s="84">
        <f t="shared" si="5"/>
        <v>39701</v>
      </c>
      <c r="C128" s="164" t="s">
        <v>218</v>
      </c>
      <c r="D128" s="165">
        <v>757</v>
      </c>
      <c r="E128" s="168">
        <v>3</v>
      </c>
      <c r="F128" s="168">
        <v>3</v>
      </c>
      <c r="G128" s="168">
        <v>1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6750950</v>
      </c>
      <c r="B129" s="84">
        <f t="shared" si="5"/>
        <v>39701</v>
      </c>
      <c r="C129" s="164" t="s">
        <v>219</v>
      </c>
      <c r="D129" s="165">
        <v>801</v>
      </c>
      <c r="E129" s="168">
        <v>1</v>
      </c>
      <c r="F129" s="168">
        <v>60</v>
      </c>
      <c r="G129" s="168">
        <v>66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6750950</v>
      </c>
      <c r="B130" s="84">
        <f t="shared" si="5"/>
        <v>39701</v>
      </c>
      <c r="C130" s="164" t="s">
        <v>260</v>
      </c>
      <c r="D130" s="165">
        <v>837</v>
      </c>
      <c r="E130" s="168">
        <v>4</v>
      </c>
      <c r="F130" s="168">
        <v>6</v>
      </c>
      <c r="G130" s="168">
        <v>3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6750950</v>
      </c>
      <c r="B131" s="84">
        <f t="shared" si="5"/>
        <v>39701</v>
      </c>
      <c r="C131" s="131" t="s">
        <v>220</v>
      </c>
      <c r="D131" s="165">
        <v>753</v>
      </c>
      <c r="E131" s="168">
        <v>2</v>
      </c>
      <c r="F131" s="168"/>
      <c r="G131" s="168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6750950</v>
      </c>
      <c r="B132" s="84">
        <f t="shared" si="5"/>
        <v>39701</v>
      </c>
      <c r="C132" s="131" t="s">
        <v>269</v>
      </c>
      <c r="D132" s="165">
        <v>892</v>
      </c>
      <c r="E132" s="168">
        <v>1</v>
      </c>
      <c r="F132" s="168"/>
      <c r="G132" s="168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6750950</v>
      </c>
      <c r="B133" s="84">
        <f t="shared" si="5"/>
        <v>39701</v>
      </c>
      <c r="C133" s="131" t="s">
        <v>267</v>
      </c>
      <c r="D133" s="165">
        <v>2971</v>
      </c>
      <c r="E133" s="168">
        <v>5</v>
      </c>
      <c r="F133" s="168">
        <v>2</v>
      </c>
      <c r="G133" s="168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6750950</v>
      </c>
      <c r="B134" s="84">
        <f t="shared" si="5"/>
        <v>39701</v>
      </c>
      <c r="C134" s="164" t="s">
        <v>271</v>
      </c>
      <c r="D134" s="165">
        <v>978</v>
      </c>
      <c r="E134" s="168">
        <v>3</v>
      </c>
      <c r="F134" s="168"/>
      <c r="G134" s="168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6750950</v>
      </c>
      <c r="B135" s="84">
        <f t="shared" si="5"/>
        <v>39701</v>
      </c>
      <c r="C135" s="164" t="s">
        <v>273</v>
      </c>
      <c r="D135" s="165">
        <v>997</v>
      </c>
      <c r="E135" s="168">
        <v>5</v>
      </c>
      <c r="F135" s="168"/>
      <c r="G135" s="168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6750950</v>
      </c>
      <c r="B136" s="84">
        <f t="shared" si="5"/>
        <v>39701</v>
      </c>
      <c r="C136" s="131" t="s">
        <v>274</v>
      </c>
      <c r="D136" s="165">
        <v>1071</v>
      </c>
      <c r="E136" s="168">
        <v>1</v>
      </c>
      <c r="F136" s="168"/>
      <c r="G136" s="168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6750950</v>
      </c>
      <c r="B137" s="84">
        <f t="shared" si="5"/>
        <v>39701</v>
      </c>
      <c r="C137" s="164" t="s">
        <v>221</v>
      </c>
      <c r="D137" s="165">
        <v>933</v>
      </c>
      <c r="E137" s="168">
        <v>134</v>
      </c>
      <c r="F137" s="168"/>
      <c r="G137" s="168">
        <v>2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6750950</v>
      </c>
      <c r="B138" s="84">
        <f t="shared" si="5"/>
        <v>39701</v>
      </c>
      <c r="C138" s="164" t="s">
        <v>223</v>
      </c>
      <c r="D138" s="165">
        <v>1089</v>
      </c>
      <c r="E138" s="168"/>
      <c r="F138" s="168" t="s">
        <v>276</v>
      </c>
      <c r="G138" s="168" t="s">
        <v>276</v>
      </c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6750950</v>
      </c>
      <c r="B139" s="84">
        <f t="shared" si="5"/>
        <v>39701</v>
      </c>
      <c r="C139" s="164" t="s">
        <v>224</v>
      </c>
      <c r="D139" s="165">
        <v>906</v>
      </c>
      <c r="E139" s="168" t="s">
        <v>276</v>
      </c>
      <c r="F139" s="168" t="s">
        <v>276</v>
      </c>
      <c r="G139" s="168" t="s">
        <v>276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6750950</v>
      </c>
      <c r="B140" s="84">
        <f t="shared" si="5"/>
        <v>39701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6750950</v>
      </c>
      <c r="B141" s="84">
        <f t="shared" si="5"/>
        <v>39701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6750950</v>
      </c>
      <c r="B142" s="84">
        <f t="shared" si="5"/>
        <v>39701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6750950</v>
      </c>
      <c r="B143" s="84">
        <f t="shared" si="5"/>
        <v>39701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6750950</v>
      </c>
      <c r="B144" s="84">
        <f t="shared" si="5"/>
        <v>39701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6750950</v>
      </c>
      <c r="B145" s="84">
        <f t="shared" si="5"/>
        <v>39701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6750950</v>
      </c>
      <c r="B146" s="84">
        <f t="shared" si="5"/>
        <v>39701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6750950</v>
      </c>
      <c r="B147" s="84">
        <f t="shared" si="5"/>
        <v>39701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6750950</v>
      </c>
      <c r="B148" s="84">
        <f t="shared" si="5"/>
        <v>39701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6750950</v>
      </c>
      <c r="B149" s="84">
        <f t="shared" si="5"/>
        <v>39701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6750950</v>
      </c>
      <c r="B150" s="84">
        <f t="shared" si="5"/>
        <v>39701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6750950</v>
      </c>
      <c r="B151" s="84">
        <f t="shared" si="5"/>
        <v>39701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6750950</v>
      </c>
      <c r="B152" s="84">
        <f t="shared" si="5"/>
        <v>39701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6750950</v>
      </c>
      <c r="B153" s="84">
        <f t="shared" si="5"/>
        <v>39701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6750950</v>
      </c>
      <c r="B154" s="84">
        <f t="shared" si="6"/>
        <v>39701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6750950</v>
      </c>
      <c r="B155" s="84">
        <f t="shared" si="6"/>
        <v>39701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6750950</v>
      </c>
      <c r="B156" s="84">
        <f t="shared" si="6"/>
        <v>39701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6750950</v>
      </c>
      <c r="B157" s="84">
        <f t="shared" si="6"/>
        <v>39701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6750950</v>
      </c>
      <c r="B158" s="84">
        <f t="shared" si="6"/>
        <v>39701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6750950</v>
      </c>
      <c r="B159" s="84">
        <f t="shared" si="6"/>
        <v>39701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6750950</v>
      </c>
      <c r="B160" s="84">
        <f t="shared" si="6"/>
        <v>39701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6750950</v>
      </c>
      <c r="B161" s="84">
        <f t="shared" si="6"/>
        <v>39701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6750950</v>
      </c>
      <c r="B162" s="84">
        <f t="shared" si="6"/>
        <v>39701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6750950</v>
      </c>
      <c r="B163" s="84">
        <f t="shared" si="6"/>
        <v>39701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6750950</v>
      </c>
      <c r="B164" s="84">
        <f t="shared" si="6"/>
        <v>39701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6750950</v>
      </c>
      <c r="B165" s="84">
        <f t="shared" si="6"/>
        <v>39701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6750950</v>
      </c>
      <c r="B166" s="84">
        <f t="shared" si="6"/>
        <v>39701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6750950</v>
      </c>
      <c r="B167" s="84">
        <f t="shared" si="6"/>
        <v>39701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6750950</v>
      </c>
      <c r="B168" s="84">
        <f t="shared" si="6"/>
        <v>39701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6750950</v>
      </c>
      <c r="B169" s="84">
        <f t="shared" si="6"/>
        <v>39701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6750950</v>
      </c>
      <c r="B170" s="84">
        <f t="shared" si="6"/>
        <v>39701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6750950</v>
      </c>
      <c r="B171" s="84">
        <f t="shared" si="6"/>
        <v>39701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6750950</v>
      </c>
      <c r="B172" s="84">
        <f t="shared" si="6"/>
        <v>39701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6750950</v>
      </c>
      <c r="B173" s="84">
        <f t="shared" si="6"/>
        <v>39701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6750950</v>
      </c>
      <c r="B174" s="84">
        <f t="shared" si="6"/>
        <v>39701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6750950</v>
      </c>
      <c r="B175" s="84">
        <f t="shared" si="6"/>
        <v>39701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6750950</v>
      </c>
      <c r="B176" s="84">
        <f t="shared" si="6"/>
        <v>39701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6750950</v>
      </c>
      <c r="B177" s="84">
        <f t="shared" si="6"/>
        <v>39701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6750950</v>
      </c>
      <c r="B178" s="84">
        <f t="shared" si="6"/>
        <v>39701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6750950</v>
      </c>
      <c r="B179" s="84">
        <f t="shared" si="6"/>
        <v>39701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6750950</v>
      </c>
      <c r="B180" s="84">
        <f t="shared" si="6"/>
        <v>39701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6750950</v>
      </c>
      <c r="B181" s="84">
        <f t="shared" si="6"/>
        <v>39701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6750950</v>
      </c>
      <c r="B182" s="84">
        <f t="shared" si="6"/>
        <v>39701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6750950</v>
      </c>
      <c r="B183" s="84">
        <f t="shared" si="6"/>
        <v>39701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6750950</v>
      </c>
      <c r="B184" s="84">
        <f t="shared" si="6"/>
        <v>39701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6750950</v>
      </c>
      <c r="B185" s="84">
        <f t="shared" si="6"/>
        <v>39701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6750950</v>
      </c>
      <c r="B186" s="84">
        <f t="shared" si="7"/>
        <v>39701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6750950</v>
      </c>
      <c r="B187" s="84">
        <f t="shared" si="7"/>
        <v>39701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6750950</v>
      </c>
      <c r="B188" s="84">
        <f t="shared" si="7"/>
        <v>39701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6750950</v>
      </c>
      <c r="B189" s="84">
        <f t="shared" si="7"/>
        <v>39701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6750950</v>
      </c>
      <c r="B190" s="84">
        <f t="shared" si="7"/>
        <v>39701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6750950</v>
      </c>
      <c r="B191" s="84">
        <f t="shared" si="7"/>
        <v>39701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6750950</v>
      </c>
      <c r="B192" s="84">
        <f t="shared" si="7"/>
        <v>39701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6750950</v>
      </c>
      <c r="B193" s="84">
        <f t="shared" si="7"/>
        <v>39701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6750950</v>
      </c>
      <c r="B194" s="84">
        <f t="shared" si="7"/>
        <v>39701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6750950</v>
      </c>
      <c r="B195" s="84">
        <f t="shared" si="7"/>
        <v>39701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6750950</v>
      </c>
      <c r="B196" s="84">
        <f t="shared" si="7"/>
        <v>39701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6750950</v>
      </c>
      <c r="B197" s="84">
        <f t="shared" si="7"/>
        <v>39701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6750950</v>
      </c>
      <c r="B198" s="84">
        <f t="shared" si="7"/>
        <v>39701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6750950</v>
      </c>
      <c r="B199" s="84">
        <f t="shared" si="7"/>
        <v>39701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6750950</v>
      </c>
      <c r="B200" s="84">
        <f t="shared" si="7"/>
        <v>39701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6750950</v>
      </c>
      <c r="B201" s="84">
        <f t="shared" si="7"/>
        <v>39701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6750950</v>
      </c>
      <c r="B202" s="84">
        <f t="shared" si="7"/>
        <v>39701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6750950</v>
      </c>
      <c r="B203" s="84">
        <f t="shared" si="7"/>
        <v>39701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6750950</v>
      </c>
      <c r="B204" s="84">
        <f t="shared" si="7"/>
        <v>39701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6750950</v>
      </c>
      <c r="B205" s="84">
        <f t="shared" si="7"/>
        <v>39701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6750950</v>
      </c>
      <c r="B206" s="84">
        <f t="shared" si="7"/>
        <v>39701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6750950</v>
      </c>
      <c r="B207" s="84">
        <f t="shared" si="7"/>
        <v>39701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6750950</v>
      </c>
      <c r="B208" s="84">
        <f t="shared" si="7"/>
        <v>39701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6750950</v>
      </c>
      <c r="B209" s="84">
        <f t="shared" si="7"/>
        <v>39701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6750950</v>
      </c>
      <c r="B210" s="84">
        <f t="shared" si="7"/>
        <v>39701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6750950</v>
      </c>
      <c r="B211" s="84">
        <f t="shared" si="7"/>
        <v>39701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6750950</v>
      </c>
      <c r="B212" s="84">
        <f t="shared" si="7"/>
        <v>39701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6750950</v>
      </c>
      <c r="B213" s="84">
        <f t="shared" si="7"/>
        <v>39701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6750950</v>
      </c>
      <c r="B214" s="84">
        <f t="shared" si="7"/>
        <v>39701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6750950</v>
      </c>
      <c r="B215" s="84">
        <f t="shared" si="7"/>
        <v>39701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6750950</v>
      </c>
      <c r="B216" s="84">
        <f t="shared" si="7"/>
        <v>39701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6750950</v>
      </c>
      <c r="B217" s="84">
        <f t="shared" si="7"/>
        <v>39701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6750950</v>
      </c>
      <c r="B218" s="84">
        <f t="shared" si="8"/>
        <v>39701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6750950</v>
      </c>
      <c r="B219" s="84">
        <f t="shared" si="8"/>
        <v>39701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6750950</v>
      </c>
      <c r="B220" s="84">
        <f t="shared" si="8"/>
        <v>39701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6750950</v>
      </c>
      <c r="B221" s="84">
        <f t="shared" si="8"/>
        <v>39701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6750950</v>
      </c>
      <c r="B222" s="84">
        <f t="shared" si="8"/>
        <v>39701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6750950</v>
      </c>
      <c r="B223" s="84">
        <f t="shared" si="8"/>
        <v>39701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6750950</v>
      </c>
      <c r="B224" s="84">
        <f t="shared" si="8"/>
        <v>39701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6750950</v>
      </c>
      <c r="B225" s="84">
        <f t="shared" si="8"/>
        <v>39701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6750950</v>
      </c>
      <c r="B226" s="84">
        <f t="shared" si="8"/>
        <v>39701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6750950</v>
      </c>
      <c r="B227" s="84">
        <f t="shared" si="8"/>
        <v>39701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6750950</v>
      </c>
      <c r="B228" s="84">
        <f t="shared" si="8"/>
        <v>39701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6750950</v>
      </c>
      <c r="B229" s="84">
        <f t="shared" si="8"/>
        <v>39701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6750950</v>
      </c>
      <c r="B230" s="84">
        <f t="shared" si="8"/>
        <v>39701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6750950</v>
      </c>
      <c r="B231" s="84">
        <f t="shared" si="8"/>
        <v>39701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6750950</v>
      </c>
      <c r="B232" s="84">
        <f t="shared" si="8"/>
        <v>39701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6750950</v>
      </c>
      <c r="B233" s="84">
        <f t="shared" si="8"/>
        <v>39701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6750950</v>
      </c>
      <c r="B234" s="84">
        <f t="shared" si="8"/>
        <v>39701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6750950</v>
      </c>
      <c r="B235" s="84">
        <f t="shared" si="8"/>
        <v>39701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6750950</v>
      </c>
      <c r="B236" s="84">
        <f t="shared" si="8"/>
        <v>39701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6750950</v>
      </c>
      <c r="B237" s="84">
        <f t="shared" si="8"/>
        <v>39701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6750950</v>
      </c>
      <c r="B238" s="84">
        <f t="shared" si="8"/>
        <v>39701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6750950</v>
      </c>
      <c r="B239" s="84">
        <f t="shared" si="8"/>
        <v>39701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6750950</v>
      </c>
      <c r="B240" s="84">
        <f t="shared" si="8"/>
        <v>39701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6750950</v>
      </c>
      <c r="B241" s="84">
        <f t="shared" si="8"/>
        <v>39701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6750950</v>
      </c>
      <c r="B242" s="84">
        <f t="shared" si="8"/>
        <v>39701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6750950</v>
      </c>
      <c r="B243" s="84">
        <f t="shared" si="8"/>
        <v>39701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C62" sqref="C62"/>
    </sheetView>
  </sheetViews>
  <sheetFormatPr defaultColWidth="11.421875" defaultRowHeight="12.75"/>
  <cols>
    <col min="3" max="3" width="22.00390625" style="0" customWidth="1"/>
    <col min="4" max="4" width="19.140625" style="0" bestFit="1" customWidth="1"/>
    <col min="5" max="5" width="33.57421875" style="0" bestFit="1" customWidth="1"/>
    <col min="6" max="6" width="10.8515625" style="0" bestFit="1" customWidth="1"/>
    <col min="7" max="7" width="5.8515625" style="108" customWidth="1"/>
    <col min="8" max="8" width="6.57421875" style="0" bestFit="1" customWidth="1"/>
    <col min="9" max="9" width="6.57421875" style="0" customWidth="1"/>
    <col min="10" max="10" width="4.00390625" style="0" bestFit="1" customWidth="1"/>
    <col min="11" max="11" width="5.00390625" style="0" bestFit="1" customWidth="1"/>
    <col min="12" max="12" width="4.00390625" style="0" bestFit="1" customWidth="1"/>
    <col min="13" max="15" width="4.00390625" style="0" customWidth="1"/>
    <col min="16" max="18" width="5.00390625" style="0" customWidth="1"/>
    <col min="19" max="33" width="3.7109375" style="0" customWidth="1"/>
  </cols>
  <sheetData>
    <row r="1" spans="5:12" ht="13.5" thickBot="1">
      <c r="E1" s="109"/>
      <c r="F1" s="109"/>
      <c r="G1" s="110"/>
      <c r="H1" s="110"/>
      <c r="I1" s="110"/>
      <c r="J1" s="110"/>
      <c r="K1" s="110"/>
      <c r="L1" s="110"/>
    </row>
    <row r="2" spans="1:11" ht="13.5" thickBot="1">
      <c r="A2" s="111" t="s">
        <v>182</v>
      </c>
      <c r="B2" s="111" t="s">
        <v>183</v>
      </c>
      <c r="C2" s="111" t="s">
        <v>184</v>
      </c>
      <c r="D2" s="111" t="s">
        <v>6</v>
      </c>
      <c r="E2" s="112"/>
      <c r="F2" s="113"/>
      <c r="G2" s="113"/>
      <c r="H2" s="113"/>
      <c r="I2" s="113"/>
      <c r="J2" s="113"/>
      <c r="K2" s="113"/>
    </row>
    <row r="3" spans="1:11" ht="15.75" thickBot="1">
      <c r="A3" s="141">
        <v>39701</v>
      </c>
      <c r="B3" s="142">
        <f>'fiche envoi CEMAGREF'!B23</f>
        <v>6750950</v>
      </c>
      <c r="C3" s="142" t="str">
        <f>'fiche envoi CEMAGREF'!C23</f>
        <v>Buëch</v>
      </c>
      <c r="D3" s="142" t="str">
        <f>'fiche envoi CEMAGREF'!D23</f>
        <v>Ribiers</v>
      </c>
      <c r="E3" s="114"/>
      <c r="F3" s="113"/>
      <c r="G3" s="113"/>
      <c r="H3" s="113"/>
      <c r="I3" s="113"/>
      <c r="J3" s="113"/>
      <c r="K3" s="113"/>
    </row>
    <row r="4" spans="1:16" ht="13.5" thickBot="1">
      <c r="A4" s="115"/>
      <c r="B4" s="115"/>
      <c r="C4" s="115"/>
      <c r="D4" s="115"/>
      <c r="E4" s="115"/>
      <c r="F4" s="115"/>
      <c r="G4" s="110"/>
      <c r="H4" s="110"/>
      <c r="I4" s="110"/>
      <c r="J4" s="110"/>
      <c r="K4" s="110"/>
      <c r="L4" s="110"/>
      <c r="P4" s="109"/>
    </row>
    <row r="5" spans="3:9" ht="13.5" thickBot="1">
      <c r="C5" s="116"/>
      <c r="D5" s="116"/>
      <c r="E5" s="117"/>
      <c r="F5" s="118" t="s">
        <v>19</v>
      </c>
      <c r="G5" s="119" t="s">
        <v>107</v>
      </c>
      <c r="H5" s="120" t="s">
        <v>23</v>
      </c>
      <c r="I5" s="121" t="s">
        <v>26</v>
      </c>
    </row>
    <row r="6" spans="2:9" ht="11.25" customHeight="1" thickBot="1">
      <c r="B6" s="162" t="s">
        <v>275</v>
      </c>
      <c r="C6" s="160" t="s">
        <v>185</v>
      </c>
      <c r="D6" s="122"/>
      <c r="E6" s="123"/>
      <c r="F6" s="123"/>
      <c r="G6" s="124"/>
      <c r="H6" s="124"/>
      <c r="I6" s="124"/>
    </row>
    <row r="7" spans="2:9" ht="12.75">
      <c r="B7" s="163"/>
      <c r="C7" s="161"/>
      <c r="D7" s="125" t="s">
        <v>186</v>
      </c>
      <c r="E7" s="126" t="s">
        <v>187</v>
      </c>
      <c r="F7" s="126" t="s">
        <v>188</v>
      </c>
      <c r="G7" s="127" t="s">
        <v>189</v>
      </c>
      <c r="H7" s="127" t="s">
        <v>189</v>
      </c>
      <c r="I7" s="127" t="s">
        <v>189</v>
      </c>
    </row>
    <row r="8" spans="2:9" ht="12.75">
      <c r="B8" s="169">
        <v>20</v>
      </c>
      <c r="C8" s="128" t="s">
        <v>190</v>
      </c>
      <c r="D8" s="170" t="s">
        <v>191</v>
      </c>
      <c r="E8" s="171" t="s">
        <v>226</v>
      </c>
      <c r="F8" s="129">
        <v>67</v>
      </c>
      <c r="G8" s="172"/>
      <c r="H8" s="172"/>
      <c r="I8" s="172">
        <v>1</v>
      </c>
    </row>
    <row r="9" spans="2:10" ht="11.25" customHeight="1">
      <c r="B9" s="169">
        <v>20</v>
      </c>
      <c r="C9" s="128" t="s">
        <v>190</v>
      </c>
      <c r="D9" s="170" t="s">
        <v>191</v>
      </c>
      <c r="E9" s="171" t="s">
        <v>192</v>
      </c>
      <c r="F9" s="129">
        <v>69</v>
      </c>
      <c r="G9" s="173">
        <v>141</v>
      </c>
      <c r="H9" s="173">
        <v>18</v>
      </c>
      <c r="I9" s="173">
        <v>86</v>
      </c>
      <c r="J9" s="108"/>
    </row>
    <row r="10" spans="2:10" ht="11.25" customHeight="1">
      <c r="B10" s="169">
        <v>40</v>
      </c>
      <c r="C10" s="128" t="s">
        <v>193</v>
      </c>
      <c r="D10" s="170" t="s">
        <v>191</v>
      </c>
      <c r="E10" s="171" t="s">
        <v>194</v>
      </c>
      <c r="F10" s="129">
        <v>26</v>
      </c>
      <c r="G10" s="173">
        <v>1</v>
      </c>
      <c r="H10" s="173"/>
      <c r="I10" s="173">
        <v>1</v>
      </c>
      <c r="J10" s="108"/>
    </row>
    <row r="11" spans="2:10" ht="11.25" customHeight="1">
      <c r="B11" s="169">
        <v>40</v>
      </c>
      <c r="C11" s="128" t="s">
        <v>227</v>
      </c>
      <c r="D11" s="170" t="s">
        <v>191</v>
      </c>
      <c r="E11" s="171" t="s">
        <v>228</v>
      </c>
      <c r="F11" s="129">
        <v>156</v>
      </c>
      <c r="G11" s="173"/>
      <c r="H11" s="173">
        <v>2</v>
      </c>
      <c r="I11" s="173">
        <v>1</v>
      </c>
      <c r="J11" s="108"/>
    </row>
    <row r="12" spans="2:10" ht="11.25" customHeight="1">
      <c r="B12" s="169">
        <v>40</v>
      </c>
      <c r="C12" s="128" t="s">
        <v>227</v>
      </c>
      <c r="D12" s="170" t="s">
        <v>191</v>
      </c>
      <c r="E12" s="171" t="s">
        <v>229</v>
      </c>
      <c r="F12" s="129">
        <v>164</v>
      </c>
      <c r="G12" s="173"/>
      <c r="H12" s="173">
        <v>1</v>
      </c>
      <c r="I12" s="173"/>
      <c r="J12" s="108"/>
    </row>
    <row r="13" spans="2:10" ht="11.25" customHeight="1">
      <c r="B13" s="169">
        <v>40</v>
      </c>
      <c r="C13" s="128" t="s">
        <v>195</v>
      </c>
      <c r="D13" s="170" t="s">
        <v>191</v>
      </c>
      <c r="E13" s="171" t="s">
        <v>196</v>
      </c>
      <c r="F13" s="129">
        <v>140</v>
      </c>
      <c r="G13" s="173"/>
      <c r="H13" s="173">
        <v>1</v>
      </c>
      <c r="I13" s="173"/>
      <c r="J13" s="108"/>
    </row>
    <row r="14" spans="2:10" ht="11.25" customHeight="1">
      <c r="B14" s="169">
        <v>20</v>
      </c>
      <c r="C14" s="128" t="s">
        <v>197</v>
      </c>
      <c r="D14" s="170" t="s">
        <v>191</v>
      </c>
      <c r="E14" s="171" t="s">
        <v>230</v>
      </c>
      <c r="F14" s="129">
        <v>221</v>
      </c>
      <c r="G14" s="173"/>
      <c r="H14" s="173">
        <v>3</v>
      </c>
      <c r="I14" s="173"/>
      <c r="J14" s="108"/>
    </row>
    <row r="15" spans="2:10" ht="11.25" customHeight="1">
      <c r="B15" s="169">
        <v>20</v>
      </c>
      <c r="C15" s="128" t="s">
        <v>197</v>
      </c>
      <c r="D15" s="170" t="s">
        <v>191</v>
      </c>
      <c r="E15" s="171" t="s">
        <v>198</v>
      </c>
      <c r="F15" s="129">
        <v>212</v>
      </c>
      <c r="G15" s="173">
        <v>2</v>
      </c>
      <c r="H15" s="173">
        <v>300</v>
      </c>
      <c r="I15" s="173">
        <v>10</v>
      </c>
      <c r="J15" s="108"/>
    </row>
    <row r="16" spans="2:10" ht="11.25" customHeight="1">
      <c r="B16" s="169">
        <v>40</v>
      </c>
      <c r="C16" s="128" t="s">
        <v>231</v>
      </c>
      <c r="D16" s="170" t="s">
        <v>191</v>
      </c>
      <c r="E16" s="171" t="s">
        <v>232</v>
      </c>
      <c r="F16" s="129">
        <v>200</v>
      </c>
      <c r="G16" s="173">
        <v>5</v>
      </c>
      <c r="H16" s="173">
        <v>3</v>
      </c>
      <c r="I16" s="173">
        <v>6</v>
      </c>
      <c r="J16" s="108"/>
    </row>
    <row r="17" spans="2:10" ht="11.25" customHeight="1">
      <c r="B17" s="169">
        <v>40</v>
      </c>
      <c r="C17" s="128" t="s">
        <v>233</v>
      </c>
      <c r="D17" s="170" t="s">
        <v>191</v>
      </c>
      <c r="E17" s="171" t="s">
        <v>234</v>
      </c>
      <c r="F17" s="129">
        <v>318</v>
      </c>
      <c r="G17" s="173"/>
      <c r="H17" s="173">
        <v>1</v>
      </c>
      <c r="I17" s="173"/>
      <c r="J17" s="108"/>
    </row>
    <row r="18" spans="2:10" ht="11.25" customHeight="1">
      <c r="B18" s="169">
        <v>40</v>
      </c>
      <c r="C18" s="128" t="s">
        <v>200</v>
      </c>
      <c r="D18" s="170" t="s">
        <v>191</v>
      </c>
      <c r="E18" s="171" t="s">
        <v>201</v>
      </c>
      <c r="F18" s="129">
        <v>183</v>
      </c>
      <c r="G18" s="173"/>
      <c r="H18" s="173">
        <v>1</v>
      </c>
      <c r="I18" s="173"/>
      <c r="J18" s="108"/>
    </row>
    <row r="19" spans="2:10" ht="11.25" customHeight="1">
      <c r="B19" s="169">
        <v>40</v>
      </c>
      <c r="C19" s="128" t="s">
        <v>235</v>
      </c>
      <c r="D19" s="170" t="s">
        <v>191</v>
      </c>
      <c r="E19" s="171" t="s">
        <v>236</v>
      </c>
      <c r="F19" s="129">
        <v>322</v>
      </c>
      <c r="G19" s="173">
        <v>2</v>
      </c>
      <c r="H19" s="173">
        <v>1</v>
      </c>
      <c r="I19" s="173"/>
      <c r="J19" s="108"/>
    </row>
    <row r="20" spans="2:10" ht="11.25" customHeight="1">
      <c r="B20" s="169">
        <v>40</v>
      </c>
      <c r="C20" s="128" t="s">
        <v>202</v>
      </c>
      <c r="D20" s="170" t="s">
        <v>191</v>
      </c>
      <c r="E20" s="171" t="s">
        <v>203</v>
      </c>
      <c r="F20" s="129">
        <v>364</v>
      </c>
      <c r="G20" s="173">
        <v>14</v>
      </c>
      <c r="H20" s="173">
        <v>270</v>
      </c>
      <c r="I20" s="173">
        <v>192</v>
      </c>
      <c r="J20" s="108"/>
    </row>
    <row r="21" spans="2:10" ht="11.25" customHeight="1">
      <c r="B21" s="169">
        <v>40</v>
      </c>
      <c r="C21" s="128" t="s">
        <v>202</v>
      </c>
      <c r="D21" s="170" t="s">
        <v>191</v>
      </c>
      <c r="E21" s="171" t="s">
        <v>204</v>
      </c>
      <c r="F21" s="129">
        <v>383</v>
      </c>
      <c r="G21" s="173">
        <v>3</v>
      </c>
      <c r="H21" s="173"/>
      <c r="I21" s="173">
        <v>1</v>
      </c>
      <c r="J21" s="108"/>
    </row>
    <row r="22" spans="2:10" ht="11.25" customHeight="1">
      <c r="B22" s="169">
        <v>20</v>
      </c>
      <c r="C22" s="128" t="s">
        <v>237</v>
      </c>
      <c r="D22" s="170" t="s">
        <v>191</v>
      </c>
      <c r="E22" s="171" t="s">
        <v>238</v>
      </c>
      <c r="F22" s="129">
        <v>457</v>
      </c>
      <c r="G22" s="173">
        <v>281</v>
      </c>
      <c r="H22" s="173">
        <v>126</v>
      </c>
      <c r="I22" s="173">
        <v>126</v>
      </c>
      <c r="J22" s="108"/>
    </row>
    <row r="23" spans="2:10" ht="11.25" customHeight="1">
      <c r="B23" s="169">
        <v>10</v>
      </c>
      <c r="C23" s="128" t="s">
        <v>205</v>
      </c>
      <c r="D23" s="170" t="s">
        <v>191</v>
      </c>
      <c r="E23" s="171" t="s">
        <v>206</v>
      </c>
      <c r="F23" s="129">
        <v>502</v>
      </c>
      <c r="G23" s="173">
        <v>7</v>
      </c>
      <c r="H23" s="173"/>
      <c r="I23" s="173"/>
      <c r="J23" s="108"/>
    </row>
    <row r="24" spans="2:10" ht="11.25" customHeight="1">
      <c r="B24" s="169">
        <v>40</v>
      </c>
      <c r="C24" s="128" t="s">
        <v>207</v>
      </c>
      <c r="D24" s="170" t="s">
        <v>191</v>
      </c>
      <c r="E24" s="171" t="s">
        <v>208</v>
      </c>
      <c r="F24" s="129">
        <v>421</v>
      </c>
      <c r="G24" s="173">
        <v>1</v>
      </c>
      <c r="H24" s="173">
        <v>32</v>
      </c>
      <c r="I24" s="173">
        <v>31</v>
      </c>
      <c r="J24" s="108"/>
    </row>
    <row r="25" spans="2:10" ht="11.25" customHeight="1">
      <c r="B25" s="169">
        <v>40</v>
      </c>
      <c r="C25" s="128" t="s">
        <v>207</v>
      </c>
      <c r="D25" s="170" t="s">
        <v>191</v>
      </c>
      <c r="E25" s="171" t="s">
        <v>239</v>
      </c>
      <c r="F25" s="129">
        <v>3181</v>
      </c>
      <c r="G25" s="173"/>
      <c r="H25" s="173">
        <v>2</v>
      </c>
      <c r="I25" s="173">
        <v>7</v>
      </c>
      <c r="J25" s="108"/>
    </row>
    <row r="26" spans="2:10" ht="11.25" customHeight="1">
      <c r="B26" s="169">
        <v>40</v>
      </c>
      <c r="C26" s="128" t="s">
        <v>207</v>
      </c>
      <c r="D26" s="170" t="s">
        <v>191</v>
      </c>
      <c r="E26" s="171" t="s">
        <v>240</v>
      </c>
      <c r="F26" s="129">
        <v>400</v>
      </c>
      <c r="G26" s="173">
        <v>1</v>
      </c>
      <c r="H26" s="173">
        <v>11</v>
      </c>
      <c r="I26" s="173"/>
      <c r="J26" s="108"/>
    </row>
    <row r="27" spans="2:10" ht="11.25" customHeight="1">
      <c r="B27" s="169">
        <v>40</v>
      </c>
      <c r="C27" s="128" t="s">
        <v>207</v>
      </c>
      <c r="D27" s="170" t="s">
        <v>191</v>
      </c>
      <c r="E27" s="171" t="s">
        <v>241</v>
      </c>
      <c r="F27" s="129">
        <v>443</v>
      </c>
      <c r="G27" s="173"/>
      <c r="H27" s="173">
        <v>3</v>
      </c>
      <c r="I27" s="173">
        <v>3</v>
      </c>
      <c r="J27" s="108"/>
    </row>
    <row r="28" spans="2:10" ht="11.25" customHeight="1">
      <c r="B28" s="169">
        <v>40</v>
      </c>
      <c r="C28" s="128" t="s">
        <v>242</v>
      </c>
      <c r="D28" s="170" t="s">
        <v>215</v>
      </c>
      <c r="E28" s="174" t="s">
        <v>242</v>
      </c>
      <c r="F28" s="129">
        <v>473</v>
      </c>
      <c r="G28" s="173">
        <v>7</v>
      </c>
      <c r="H28" s="173"/>
      <c r="I28" s="173"/>
      <c r="J28" s="108"/>
    </row>
    <row r="29" spans="2:10" ht="11.25" customHeight="1">
      <c r="B29" s="169">
        <v>40</v>
      </c>
      <c r="C29" s="128" t="s">
        <v>242</v>
      </c>
      <c r="D29" s="170" t="s">
        <v>191</v>
      </c>
      <c r="E29" s="174" t="s">
        <v>243</v>
      </c>
      <c r="F29" s="129">
        <v>481</v>
      </c>
      <c r="G29" s="173"/>
      <c r="H29" s="173">
        <v>1</v>
      </c>
      <c r="I29" s="173"/>
      <c r="J29" s="108"/>
    </row>
    <row r="30" spans="2:10" ht="11.25" customHeight="1">
      <c r="B30" s="169">
        <v>20</v>
      </c>
      <c r="C30" s="128" t="s">
        <v>244</v>
      </c>
      <c r="D30" s="170" t="s">
        <v>199</v>
      </c>
      <c r="E30" s="171" t="s">
        <v>245</v>
      </c>
      <c r="F30" s="129">
        <v>5196</v>
      </c>
      <c r="G30" s="173">
        <v>3</v>
      </c>
      <c r="H30" s="173"/>
      <c r="I30" s="173">
        <v>1</v>
      </c>
      <c r="J30" s="108"/>
    </row>
    <row r="31" spans="2:10" ht="11.25" customHeight="1">
      <c r="B31" s="169">
        <v>10</v>
      </c>
      <c r="C31" s="128" t="s">
        <v>246</v>
      </c>
      <c r="D31" s="170" t="s">
        <v>191</v>
      </c>
      <c r="E31" s="171" t="s">
        <v>247</v>
      </c>
      <c r="F31" s="129">
        <v>726</v>
      </c>
      <c r="G31" s="173">
        <v>1</v>
      </c>
      <c r="H31" s="173"/>
      <c r="I31" s="173"/>
      <c r="J31" s="108"/>
    </row>
    <row r="32" spans="2:10" ht="11.25" customHeight="1">
      <c r="B32" s="169">
        <v>20</v>
      </c>
      <c r="C32" s="128" t="s">
        <v>248</v>
      </c>
      <c r="D32" s="170" t="s">
        <v>191</v>
      </c>
      <c r="E32" s="171" t="s">
        <v>249</v>
      </c>
      <c r="F32" s="129">
        <v>611</v>
      </c>
      <c r="G32" s="129">
        <v>2</v>
      </c>
      <c r="H32" s="173"/>
      <c r="I32" s="173"/>
      <c r="J32" s="108"/>
    </row>
    <row r="33" spans="2:10" ht="11.25" customHeight="1">
      <c r="B33" s="169">
        <v>10</v>
      </c>
      <c r="C33" s="128" t="s">
        <v>250</v>
      </c>
      <c r="D33" s="174" t="s">
        <v>251</v>
      </c>
      <c r="E33" s="175" t="s">
        <v>252</v>
      </c>
      <c r="F33" s="129">
        <v>2393</v>
      </c>
      <c r="G33" s="173">
        <v>1</v>
      </c>
      <c r="H33" s="173"/>
      <c r="I33" s="173">
        <v>1</v>
      </c>
      <c r="J33" s="108"/>
    </row>
    <row r="34" spans="2:10" ht="11.25" customHeight="1">
      <c r="B34" s="169">
        <v>40</v>
      </c>
      <c r="C34" s="128" t="s">
        <v>209</v>
      </c>
      <c r="D34" s="170" t="s">
        <v>191</v>
      </c>
      <c r="E34" s="171" t="s">
        <v>210</v>
      </c>
      <c r="F34" s="129">
        <v>618</v>
      </c>
      <c r="G34" s="173">
        <v>4</v>
      </c>
      <c r="H34" s="173">
        <v>1</v>
      </c>
      <c r="I34" s="173">
        <v>1</v>
      </c>
      <c r="J34" s="108"/>
    </row>
    <row r="35" spans="2:10" ht="11.25" customHeight="1">
      <c r="B35" s="169">
        <v>40</v>
      </c>
      <c r="C35" s="128" t="s">
        <v>209</v>
      </c>
      <c r="D35" s="170" t="s">
        <v>191</v>
      </c>
      <c r="E35" s="171" t="s">
        <v>211</v>
      </c>
      <c r="F35" s="129">
        <v>623</v>
      </c>
      <c r="G35" s="173"/>
      <c r="H35" s="173">
        <v>2</v>
      </c>
      <c r="I35" s="173">
        <v>2</v>
      </c>
      <c r="J35" s="108"/>
    </row>
    <row r="36" spans="2:10" ht="11.25" customHeight="1">
      <c r="B36" s="169">
        <v>40</v>
      </c>
      <c r="C36" s="128" t="s">
        <v>209</v>
      </c>
      <c r="D36" s="170" t="s">
        <v>191</v>
      </c>
      <c r="E36" s="171" t="s">
        <v>253</v>
      </c>
      <c r="F36" s="129">
        <v>624</v>
      </c>
      <c r="G36" s="173"/>
      <c r="H36" s="173">
        <v>1</v>
      </c>
      <c r="I36" s="173"/>
      <c r="J36" s="108"/>
    </row>
    <row r="37" spans="2:10" ht="11.25" customHeight="1">
      <c r="B37" s="169">
        <v>40</v>
      </c>
      <c r="C37" s="128" t="s">
        <v>209</v>
      </c>
      <c r="D37" s="170" t="s">
        <v>191</v>
      </c>
      <c r="E37" s="171" t="s">
        <v>254</v>
      </c>
      <c r="F37" s="129">
        <v>622</v>
      </c>
      <c r="G37" s="173">
        <v>2</v>
      </c>
      <c r="H37" s="173">
        <v>2</v>
      </c>
      <c r="I37" s="173">
        <v>1</v>
      </c>
      <c r="J37" s="108"/>
    </row>
    <row r="38" spans="2:10" ht="11.25" customHeight="1">
      <c r="B38" s="169">
        <v>20</v>
      </c>
      <c r="C38" s="128" t="s">
        <v>212</v>
      </c>
      <c r="D38" s="170" t="s">
        <v>191</v>
      </c>
      <c r="E38" s="171" t="s">
        <v>213</v>
      </c>
      <c r="F38" s="129">
        <v>515</v>
      </c>
      <c r="G38" s="173"/>
      <c r="H38" s="173">
        <v>3</v>
      </c>
      <c r="I38" s="173">
        <v>3</v>
      </c>
      <c r="J38" s="108"/>
    </row>
    <row r="39" spans="2:10" ht="11.25" customHeight="1">
      <c r="B39" s="169">
        <v>20</v>
      </c>
      <c r="C39" s="128" t="s">
        <v>255</v>
      </c>
      <c r="D39" s="174" t="s">
        <v>256</v>
      </c>
      <c r="E39" s="175" t="s">
        <v>257</v>
      </c>
      <c r="F39" s="129">
        <v>2517</v>
      </c>
      <c r="G39" s="173">
        <v>2</v>
      </c>
      <c r="H39" s="173"/>
      <c r="I39" s="173"/>
      <c r="J39" s="108"/>
    </row>
    <row r="40" spans="2:10" ht="11.25" customHeight="1">
      <c r="B40" s="169">
        <v>10</v>
      </c>
      <c r="C40" s="128" t="s">
        <v>261</v>
      </c>
      <c r="D40" s="170" t="s">
        <v>191</v>
      </c>
      <c r="E40" s="171" t="s">
        <v>262</v>
      </c>
      <c r="F40" s="129">
        <v>650</v>
      </c>
      <c r="G40" s="173">
        <v>1</v>
      </c>
      <c r="H40" s="173"/>
      <c r="I40" s="173"/>
      <c r="J40" s="108"/>
    </row>
    <row r="41" spans="2:10" ht="11.25" customHeight="1">
      <c r="B41" s="169">
        <v>40</v>
      </c>
      <c r="C41" s="128" t="s">
        <v>263</v>
      </c>
      <c r="D41" s="170" t="s">
        <v>191</v>
      </c>
      <c r="E41" s="171" t="s">
        <v>264</v>
      </c>
      <c r="F41" s="129">
        <v>679</v>
      </c>
      <c r="G41" s="173">
        <v>3</v>
      </c>
      <c r="H41" s="173"/>
      <c r="I41" s="173"/>
      <c r="J41" s="108"/>
    </row>
    <row r="42" spans="2:10" ht="11.25" customHeight="1">
      <c r="B42" s="169">
        <v>40</v>
      </c>
      <c r="C42" s="128" t="s">
        <v>263</v>
      </c>
      <c r="D42" s="170" t="s">
        <v>191</v>
      </c>
      <c r="E42" s="171" t="s">
        <v>265</v>
      </c>
      <c r="F42" s="129">
        <v>682</v>
      </c>
      <c r="G42" s="173">
        <v>3</v>
      </c>
      <c r="H42" s="173">
        <v>1</v>
      </c>
      <c r="I42" s="173">
        <v>4</v>
      </c>
      <c r="J42" s="108"/>
    </row>
    <row r="43" spans="2:10" ht="11.25" customHeight="1">
      <c r="B43" s="169">
        <v>10</v>
      </c>
      <c r="C43" s="128" t="s">
        <v>258</v>
      </c>
      <c r="D43" s="170" t="s">
        <v>215</v>
      </c>
      <c r="E43" s="174" t="s">
        <v>258</v>
      </c>
      <c r="F43" s="129">
        <v>847</v>
      </c>
      <c r="G43" s="173">
        <v>2</v>
      </c>
      <c r="H43" s="173">
        <v>1</v>
      </c>
      <c r="I43" s="173">
        <v>4</v>
      </c>
      <c r="J43" s="108"/>
    </row>
    <row r="44" spans="2:10" ht="11.25" customHeight="1">
      <c r="B44" s="176">
        <v>10</v>
      </c>
      <c r="C44" s="128" t="s">
        <v>214</v>
      </c>
      <c r="D44" s="170" t="s">
        <v>215</v>
      </c>
      <c r="E44" s="171" t="s">
        <v>214</v>
      </c>
      <c r="F44" s="129">
        <v>838</v>
      </c>
      <c r="G44" s="173">
        <v>50</v>
      </c>
      <c r="H44" s="173"/>
      <c r="I44" s="173"/>
      <c r="J44" s="108"/>
    </row>
    <row r="45" spans="2:10" ht="12.75">
      <c r="B45" s="176">
        <v>10</v>
      </c>
      <c r="C45" s="128" t="s">
        <v>216</v>
      </c>
      <c r="D45" s="170" t="s">
        <v>215</v>
      </c>
      <c r="E45" s="171" t="s">
        <v>216</v>
      </c>
      <c r="F45" s="129">
        <v>807</v>
      </c>
      <c r="G45" s="177">
        <v>147</v>
      </c>
      <c r="H45" s="177">
        <v>90</v>
      </c>
      <c r="I45" s="177">
        <v>156</v>
      </c>
      <c r="J45" s="108"/>
    </row>
    <row r="46" spans="2:10" ht="12.75">
      <c r="B46" s="169">
        <v>10</v>
      </c>
      <c r="C46" s="128" t="s">
        <v>259</v>
      </c>
      <c r="D46" s="170" t="s">
        <v>215</v>
      </c>
      <c r="E46" s="174" t="s">
        <v>259</v>
      </c>
      <c r="F46" s="129">
        <v>836</v>
      </c>
      <c r="G46" s="177">
        <v>1</v>
      </c>
      <c r="H46" s="177"/>
      <c r="I46" s="177">
        <v>1</v>
      </c>
      <c r="J46" s="108"/>
    </row>
    <row r="47" spans="2:10" ht="12.75">
      <c r="B47" s="176">
        <v>10</v>
      </c>
      <c r="C47" s="128" t="s">
        <v>217</v>
      </c>
      <c r="D47" s="170" t="s">
        <v>215</v>
      </c>
      <c r="E47" s="171" t="s">
        <v>217</v>
      </c>
      <c r="F47" s="129">
        <v>831</v>
      </c>
      <c r="G47" s="177">
        <v>3</v>
      </c>
      <c r="H47" s="177">
        <v>4</v>
      </c>
      <c r="I47" s="177"/>
      <c r="J47" s="108"/>
    </row>
    <row r="48" spans="2:10" ht="12.75">
      <c r="B48" s="176">
        <v>10</v>
      </c>
      <c r="C48" s="128" t="s">
        <v>218</v>
      </c>
      <c r="D48" s="170" t="s">
        <v>215</v>
      </c>
      <c r="E48" s="171" t="s">
        <v>218</v>
      </c>
      <c r="F48" s="129">
        <v>757</v>
      </c>
      <c r="G48" s="177">
        <v>3</v>
      </c>
      <c r="H48" s="177">
        <v>3</v>
      </c>
      <c r="I48" s="177">
        <v>1</v>
      </c>
      <c r="J48" s="108"/>
    </row>
    <row r="49" spans="2:10" ht="12.75">
      <c r="B49" s="176">
        <v>10</v>
      </c>
      <c r="C49" s="128" t="s">
        <v>219</v>
      </c>
      <c r="D49" s="170" t="s">
        <v>215</v>
      </c>
      <c r="E49" s="171" t="s">
        <v>219</v>
      </c>
      <c r="F49" s="129">
        <v>801</v>
      </c>
      <c r="G49" s="177">
        <v>1</v>
      </c>
      <c r="H49" s="177">
        <v>60</v>
      </c>
      <c r="I49" s="177">
        <v>66</v>
      </c>
      <c r="J49" s="108"/>
    </row>
    <row r="50" spans="2:10" ht="12.75">
      <c r="B50" s="176">
        <v>10</v>
      </c>
      <c r="C50" s="128" t="s">
        <v>260</v>
      </c>
      <c r="D50" s="170" t="s">
        <v>215</v>
      </c>
      <c r="E50" s="171" t="s">
        <v>260</v>
      </c>
      <c r="F50" s="129">
        <v>837</v>
      </c>
      <c r="G50" s="177">
        <v>4</v>
      </c>
      <c r="H50" s="177">
        <v>6</v>
      </c>
      <c r="I50" s="177">
        <v>3</v>
      </c>
      <c r="J50" s="108"/>
    </row>
    <row r="51" spans="2:10" ht="12.75">
      <c r="B51" s="169">
        <v>10</v>
      </c>
      <c r="C51" s="128" t="s">
        <v>220</v>
      </c>
      <c r="D51" s="170" t="s">
        <v>215</v>
      </c>
      <c r="E51" s="174" t="s">
        <v>220</v>
      </c>
      <c r="F51" s="129">
        <v>753</v>
      </c>
      <c r="G51" s="177">
        <v>2</v>
      </c>
      <c r="H51" s="177"/>
      <c r="I51" s="177"/>
      <c r="J51" s="108"/>
    </row>
    <row r="52" spans="2:10" ht="12.75">
      <c r="B52" s="169">
        <v>20</v>
      </c>
      <c r="C52" s="128" t="s">
        <v>268</v>
      </c>
      <c r="D52" s="170" t="s">
        <v>191</v>
      </c>
      <c r="E52" s="174" t="s">
        <v>269</v>
      </c>
      <c r="F52" s="129">
        <v>892</v>
      </c>
      <c r="G52" s="177">
        <v>1</v>
      </c>
      <c r="H52" s="177"/>
      <c r="I52" s="177"/>
      <c r="J52" s="108"/>
    </row>
    <row r="53" spans="2:10" ht="12.75">
      <c r="B53" s="169">
        <v>10</v>
      </c>
      <c r="C53" s="143" t="s">
        <v>267</v>
      </c>
      <c r="D53" s="174" t="s">
        <v>266</v>
      </c>
      <c r="E53" s="174" t="s">
        <v>267</v>
      </c>
      <c r="F53" s="129">
        <v>2971</v>
      </c>
      <c r="G53" s="177">
        <v>5</v>
      </c>
      <c r="H53" s="177">
        <v>2</v>
      </c>
      <c r="I53" s="177"/>
      <c r="J53" s="108"/>
    </row>
    <row r="54" spans="2:9" ht="13.5" customHeight="1">
      <c r="B54" s="176">
        <v>40</v>
      </c>
      <c r="C54" s="128" t="s">
        <v>270</v>
      </c>
      <c r="D54" s="170" t="s">
        <v>191</v>
      </c>
      <c r="E54" s="171" t="s">
        <v>271</v>
      </c>
      <c r="F54" s="129">
        <v>978</v>
      </c>
      <c r="G54" s="177">
        <v>3</v>
      </c>
      <c r="H54" s="177"/>
      <c r="I54" s="177"/>
    </row>
    <row r="55" spans="2:9" ht="13.5" customHeight="1">
      <c r="B55" s="169">
        <v>20</v>
      </c>
      <c r="C55" s="128" t="s">
        <v>272</v>
      </c>
      <c r="D55" s="170" t="s">
        <v>191</v>
      </c>
      <c r="E55" s="171" t="s">
        <v>273</v>
      </c>
      <c r="F55" s="129">
        <v>997</v>
      </c>
      <c r="G55" s="177">
        <v>5</v>
      </c>
      <c r="H55" s="177"/>
      <c r="I55" s="177"/>
    </row>
    <row r="56" spans="2:9" ht="13.5" customHeight="1">
      <c r="B56" s="169">
        <v>10</v>
      </c>
      <c r="C56" s="128" t="s">
        <v>274</v>
      </c>
      <c r="D56" s="170" t="s">
        <v>215</v>
      </c>
      <c r="E56" s="174" t="s">
        <v>274</v>
      </c>
      <c r="F56" s="129">
        <v>1071</v>
      </c>
      <c r="G56" s="177">
        <v>1</v>
      </c>
      <c r="H56" s="177"/>
      <c r="I56" s="177"/>
    </row>
    <row r="57" spans="2:17" ht="12.75">
      <c r="B57" s="176">
        <v>10</v>
      </c>
      <c r="C57" s="128" t="s">
        <v>221</v>
      </c>
      <c r="D57" s="170" t="s">
        <v>222</v>
      </c>
      <c r="E57" s="171" t="s">
        <v>221</v>
      </c>
      <c r="F57" s="129">
        <v>933</v>
      </c>
      <c r="G57" s="177">
        <v>134</v>
      </c>
      <c r="H57" s="177"/>
      <c r="I57" s="177">
        <v>2</v>
      </c>
      <c r="J57" s="133"/>
      <c r="K57" s="133"/>
      <c r="L57" s="133"/>
      <c r="M57" s="133"/>
      <c r="N57" s="133"/>
      <c r="O57" s="133"/>
      <c r="P57" s="108"/>
      <c r="Q57" s="108"/>
    </row>
    <row r="58" spans="2:17" ht="12.75">
      <c r="B58" s="169" t="s">
        <v>276</v>
      </c>
      <c r="C58" s="128" t="s">
        <v>223</v>
      </c>
      <c r="D58" s="170" t="s">
        <v>222</v>
      </c>
      <c r="E58" s="171" t="s">
        <v>223</v>
      </c>
      <c r="F58" s="129">
        <v>1089</v>
      </c>
      <c r="G58" s="177"/>
      <c r="H58" s="177" t="s">
        <v>276</v>
      </c>
      <c r="I58" s="177" t="s">
        <v>276</v>
      </c>
      <c r="J58" s="133"/>
      <c r="K58" s="133"/>
      <c r="L58" s="133"/>
      <c r="M58" s="133"/>
      <c r="N58" s="133"/>
      <c r="O58" s="133"/>
      <c r="P58" s="108"/>
      <c r="Q58" s="108"/>
    </row>
    <row r="59" spans="2:17" ht="12.75">
      <c r="B59" s="169" t="s">
        <v>276</v>
      </c>
      <c r="C59" s="128" t="s">
        <v>224</v>
      </c>
      <c r="D59" s="170" t="s">
        <v>225</v>
      </c>
      <c r="E59" s="171" t="s">
        <v>224</v>
      </c>
      <c r="F59" s="129">
        <v>906</v>
      </c>
      <c r="G59" s="177" t="s">
        <v>276</v>
      </c>
      <c r="H59" s="177" t="s">
        <v>276</v>
      </c>
      <c r="I59" s="177" t="s">
        <v>276</v>
      </c>
      <c r="J59" s="133"/>
      <c r="K59" s="133"/>
      <c r="L59" s="133"/>
      <c r="M59" s="133"/>
      <c r="N59" s="133"/>
      <c r="O59" s="133"/>
      <c r="P59" s="108"/>
      <c r="Q59" s="108"/>
    </row>
    <row r="60" spans="3:17" ht="12.75">
      <c r="C60" s="130"/>
      <c r="D60" s="131"/>
      <c r="E60" s="131"/>
      <c r="F60" s="132"/>
      <c r="G60" s="133"/>
      <c r="H60" s="133"/>
      <c r="I60" s="133"/>
      <c r="J60" s="133"/>
      <c r="K60" s="133"/>
      <c r="L60" s="133"/>
      <c r="M60" s="133"/>
      <c r="N60" s="133"/>
      <c r="O60" s="133"/>
      <c r="P60" s="108"/>
      <c r="Q60" s="108"/>
    </row>
    <row r="61" spans="3:17" ht="12.75">
      <c r="C61" s="134"/>
      <c r="D61" s="134"/>
      <c r="E61" s="135"/>
      <c r="F61" s="135"/>
      <c r="G61" s="136"/>
      <c r="H61" s="136"/>
      <c r="I61" s="136"/>
      <c r="J61" s="136"/>
      <c r="K61" s="136"/>
      <c r="L61" s="136"/>
      <c r="M61" s="136"/>
      <c r="N61" s="136"/>
      <c r="O61" s="136"/>
      <c r="P61" s="108"/>
      <c r="Q61" s="108"/>
    </row>
    <row r="62" spans="3:17" ht="12.75">
      <c r="C62" s="137"/>
      <c r="D62" s="134"/>
      <c r="E62" s="138"/>
      <c r="F62" s="138"/>
      <c r="P62" s="108"/>
      <c r="Q62" s="108"/>
    </row>
    <row r="63" spans="3:17" ht="12.75">
      <c r="C63" s="130"/>
      <c r="D63" s="139"/>
      <c r="E63" s="140"/>
      <c r="F63" s="132"/>
      <c r="P63" s="108"/>
      <c r="Q63" s="108"/>
    </row>
    <row r="64" spans="3:17" ht="12.75">
      <c r="C64" s="130"/>
      <c r="D64" s="139"/>
      <c r="E64" s="140"/>
      <c r="F64" s="132"/>
      <c r="P64" s="108"/>
      <c r="Q64" s="108"/>
    </row>
    <row r="65" spans="3:17" ht="12.75">
      <c r="C65" s="130"/>
      <c r="D65" s="139"/>
      <c r="E65" s="140"/>
      <c r="F65" s="132"/>
      <c r="P65" s="108"/>
      <c r="Q65" s="108"/>
    </row>
    <row r="66" spans="3:17" ht="12.75">
      <c r="C66" s="130"/>
      <c r="D66" s="139"/>
      <c r="E66" s="140"/>
      <c r="F66" s="132"/>
      <c r="P66" s="108"/>
      <c r="Q66" s="108"/>
    </row>
    <row r="67" spans="3:17" ht="12.75">
      <c r="C67" s="130"/>
      <c r="D67" s="139"/>
      <c r="E67" s="140"/>
      <c r="F67" s="132"/>
      <c r="P67" s="108"/>
      <c r="Q67" s="108"/>
    </row>
    <row r="68" spans="3:17" ht="12.75">
      <c r="C68" s="130"/>
      <c r="D68" s="139"/>
      <c r="E68" s="140"/>
      <c r="F68" s="132"/>
      <c r="P68" s="108"/>
      <c r="Q68" s="108"/>
    </row>
    <row r="69" spans="16:17" ht="12.75">
      <c r="P69" s="108"/>
      <c r="Q69" s="108"/>
    </row>
    <row r="70" spans="16:17" ht="12.75">
      <c r="P70" s="108"/>
      <c r="Q70" s="108"/>
    </row>
    <row r="71" spans="16:17" ht="12.75">
      <c r="P71" s="108"/>
      <c r="Q71" s="108"/>
    </row>
    <row r="72" spans="16:17" ht="12.75">
      <c r="P72" s="108"/>
      <c r="Q72" s="108"/>
    </row>
    <row r="73" spans="16:17" ht="12.75">
      <c r="P73" s="108"/>
      <c r="Q73" s="108"/>
    </row>
    <row r="74" spans="16:17" ht="12.75">
      <c r="P74" s="108"/>
      <c r="Q74" s="108"/>
    </row>
    <row r="75" spans="16:17" ht="12.75">
      <c r="P75" s="108"/>
      <c r="Q75" s="108"/>
    </row>
    <row r="76" spans="16:17" ht="12.75">
      <c r="P76" s="108"/>
      <c r="Q76" s="108"/>
    </row>
    <row r="77" spans="16:17" ht="12.75">
      <c r="P77" s="108"/>
      <c r="Q77" s="108"/>
    </row>
    <row r="78" spans="16:17" ht="12.75">
      <c r="P78" s="108"/>
      <c r="Q78" s="108"/>
    </row>
  </sheetData>
  <mergeCells count="2">
    <mergeCell ref="C6:C7"/>
    <mergeCell ref="B6:B7"/>
  </mergeCells>
  <dataValidations count="1">
    <dataValidation type="date" allowBlank="1" showErrorMessage="1" errorTitle="Date du prélèvement (jj/mm/aaaa)" sqref="A3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2009-01-06T08:11:41Z</dcterms:modified>
  <cp:category/>
  <cp:version/>
  <cp:contentType/>
  <cp:contentStatus/>
</cp:coreProperties>
</file>