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<sst xmlns="http://schemas.openxmlformats.org/spreadsheetml/2006/main" count="627" uniqueCount="314">
  <si>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</si>
  <si>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</si>
  <si>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</si>
  <si>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</si>
  <si>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</si>
  <si>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</si>
  <si>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</si>
  <si>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</si>
  <si>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</si>
  <si>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</si>
  <si>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</si>
  <si>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</si>
  <si>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</si>
  <si>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</si>
  <si>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</si>
  <si>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</si>
  <si>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</si>
  <si>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</si>
  <si>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</si>
  <si>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</si>
  <si>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</si>
  <si>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</si>
  <si>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</si>
  <si>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</si>
  <si>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</si>
  <si>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</si>
  <si>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</si>
  <si>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</si>
  <si>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</si>
  <si>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</si>
  <si>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</si>
  <si>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</si>
  <si>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</si>
  <si>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</si>
  <si>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</si>
  <si>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</si>
  <si>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</si>
  <si>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</si>
  <si>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</si>
  <si>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</si>
  <si>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</si>
  <si>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</si>
  <si>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</si>
  <si>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</si>
  <si>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</si>
  <si>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</si>
  <si>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</si>
  <si>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</si>
  <si>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</si>
  <si>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</si>
  <si>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</si>
  <si>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</si>
  <si>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</si>
  <si>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</si>
  <si>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</si>
  <si>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</si>
  <si>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</si>
  <si>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</si>
  <si>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</si>
  <si>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</si>
  <si>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</si>
  <si>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</si>
  <si>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</si>
  <si>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</si>
  <si>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</si>
  <si>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</si>
  <si>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</si>
  <si>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</si>
  <si>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</si>
  <si>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</si>
  <si>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</si>
  <si>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</si>
  <si>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</si>
  <si>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</si>
  <si>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</si>
  <si>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</si>
  <si>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</si>
  <si>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</si>
  <si>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</si>
  <si>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</si>
  <si>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</si>
  <si>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</si>
  <si>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</si>
  <si>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</si>
  <si>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</si>
  <si>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</si>
  <si>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</si>
  <si>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</si>
  <si>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</si>
  <si>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</si>
  <si>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</si>
  <si>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</si>
  <si>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</si>
  <si>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</si>
  <si>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</si>
  <si>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</si>
  <si>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</si>
  <si>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</si>
  <si>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</si>
  <si>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</si>
  <si>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</si>
  <si>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</si>
  <si>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</si>
  <si>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</si>
  <si>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</si>
  <si>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FURE</t>
  </si>
  <si>
    <t>Fure à Apprieu</t>
  </si>
  <si>
    <t>APPRIEU</t>
  </si>
  <si>
    <t>38013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</si>
  <si>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</si>
  <si>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</si>
  <si>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</si>
  <si>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</si>
  <si>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</si>
  <si>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</si>
  <si>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</si>
  <si>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</si>
  <si>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</si>
  <si>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</si>
  <si>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</si>
  <si>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</si>
  <si>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</si>
  <si>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</si>
  <si>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</si>
  <si>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</si>
  <si>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</si>
  <si>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</si>
  <si>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</si>
  <si>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</si>
  <si>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</si>
  <si>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</si>
  <si>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</si>
  <si>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</si>
  <si>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</si>
  <si>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</si>
  <si>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</si>
  <si>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</si>
  <si>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D</t>
  </si>
  <si>
    <t>C - Litieres</t>
  </si>
  <si>
    <t>P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</si>
  <si>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</si>
  <si>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</si>
  <si>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</si>
  <si>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</si>
  <si>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</si>
  <si>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</si>
  <si>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</si>
  <si>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</si>
  <si>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</si>
  <si>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</si>
  <si>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</si>
  <si>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</si>
  <si>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</si>
  <si>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</si>
  <si>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</si>
  <si>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</si>
  <si>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</si>
  <si>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</si>
  <si>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</si>
  <si>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</si>
  <si>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</si>
  <si>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</si>
  <si>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</si>
  <si>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</si>
  <si>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</si>
  <si>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</si>
  <si>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</si>
  <si>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</si>
  <si>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</si>
  <si>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</si>
  <si>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</si>
  <si>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</si>
  <si>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</si>
  <si>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</si>
  <si>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</si>
  <si>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</si>
  <si>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</si>
  <si>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</si>
  <si>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</si>
  <si>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</si>
  <si>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</si>
  <si>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</si>
  <si>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</si>
  <si>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</si>
  <si>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</si>
  <si>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</si>
  <si>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</si>
  <si>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</si>
  <si>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</si>
  <si>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</si>
  <si>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</si>
  <si>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</si>
  <si>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</si>
  <si>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</si>
  <si>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</si>
  <si>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</si>
  <si>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</si>
  <si>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</si>
  <si>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</si>
  <si>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</si>
  <si>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</si>
  <si>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</si>
  <si>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</si>
  <si>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</si>
  <si>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</si>
  <si>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</si>
  <si>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</si>
  <si>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</si>
  <si>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</si>
  <si>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</si>
  <si>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</si>
  <si>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</si>
  <si>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</si>
  <si>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</si>
  <si>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</si>
  <si>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Hydropsychidae</t>
  </si>
  <si>
    <t>Hydropsyche</t>
  </si>
  <si>
    <t>Hydroptilidae</t>
  </si>
  <si>
    <t>sF. Limnephilinae</t>
  </si>
  <si>
    <t>Rhyacophila</t>
  </si>
  <si>
    <t>Sericostomatidae</t>
  </si>
  <si>
    <t>Baetis</t>
  </si>
  <si>
    <t>Seratella</t>
  </si>
  <si>
    <t>Heptageniidae</t>
  </si>
  <si>
    <t>Dryops</t>
  </si>
  <si>
    <t>Elmis</t>
  </si>
  <si>
    <t>Esolus</t>
  </si>
  <si>
    <t>Limnius</t>
  </si>
  <si>
    <t>Haliplidae</t>
  </si>
  <si>
    <t>Chironomidae</t>
  </si>
  <si>
    <t>Empididae</t>
  </si>
  <si>
    <t>Simuliidae</t>
  </si>
  <si>
    <t>Calopteryx</t>
  </si>
  <si>
    <t>Gammarus</t>
  </si>
  <si>
    <t>Sphaerium</t>
  </si>
  <si>
    <t>Pisidium</t>
  </si>
  <si>
    <t>Ancylus</t>
  </si>
  <si>
    <t>Planorbidae</t>
  </si>
  <si>
    <t>Erpobdellidae</t>
  </si>
  <si>
    <t>Glossiphoniidae</t>
  </si>
  <si>
    <t>OLIGOCHAETA</t>
  </si>
  <si>
    <t>Dendrocoelidae</t>
  </si>
  <si>
    <t>Planariidae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</si>
  <si>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</si>
  <si>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</si>
  <si>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</si>
  <si>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</si>
  <si>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</si>
  <si>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</si>
  <si>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</si>
  <si>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</si>
  <si>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</si>
  <si>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</si>
  <si>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</si>
  <si>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</si>
  <si>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</si>
  <si>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</si>
  <si>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</si>
  <si>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</si>
  <si>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</si>
  <si>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</si>
  <si>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</si>
  <si>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</si>
  <si>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</si>
  <si>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</si>
  <si>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</si>
  <si>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</si>
  <si>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</si>
  <si>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</si>
  <si>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</si>
  <si>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</si>
  <si>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</si>
  <si>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</si>
  <si>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</si>
  <si>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</si>
  <si>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</si>
  <si>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</si>
  <si>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</si>
  <si>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</si>
  <si>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</si>
  <si>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</si>
  <si>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</si>
  <si>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</si>
  <si>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</si>
  <si>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</si>
  <si>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</si>
  <si>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</si>
  <si>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</si>
  <si>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</si>
  <si>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</si>
  <si>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</si>
  <si>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</si>
  <si>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</si>
  <si>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</si>
  <si>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</si>
  <si>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</si>
  <si>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</si>
  <si>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</si>
  <si>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</si>
  <si>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P11</t>
  </si>
  <si>
    <t>P5, P10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</si>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</sst>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8_FURAP_20-08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85" zoomScaleNormal="75" zoomScaleSheetLayoutView="85" zoomScalePageLayoutView="0" workbookViewId="0" topLeftCell="C34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6830038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430</v>
      </c>
      <c r="J23" s="46" t="s">
        <v>42</v>
      </c>
      <c r="K23" s="48"/>
      <c r="L23" s="48"/>
      <c r="M23" s="48"/>
      <c r="N23" s="48"/>
      <c r="O23" s="48">
        <v>5.5</v>
      </c>
      <c r="P23" s="48">
        <v>99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897754</v>
      </c>
      <c r="H24" s="53">
        <v>6480181</v>
      </c>
      <c r="K24" s="53">
        <v>897769.3076420319</v>
      </c>
      <c r="L24" s="53">
        <v>6480319.214297688</v>
      </c>
      <c r="M24" s="53">
        <v>897735.0388519637</v>
      </c>
      <c r="N24" s="53">
        <v>6480215.893729399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6830038</v>
      </c>
      <c r="B39" s="79" t="str">
        <f>C23</f>
        <v>FURE</v>
      </c>
      <c r="C39" s="80" t="str">
        <f>D23</f>
        <v>Fure à Apprieu</v>
      </c>
      <c r="D39" s="81">
        <v>41506</v>
      </c>
      <c r="E39" s="48">
        <v>3.4375</v>
      </c>
      <c r="F39" s="82" t="s">
        <v>133</v>
      </c>
      <c r="G39" s="83" t="s">
        <v>11</v>
      </c>
      <c r="H39" s="84">
        <v>1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>
        <v>32</v>
      </c>
      <c r="I40" s="84" t="s">
        <v>137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/>
      <c r="I41" s="84" t="s">
        <v>139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140</v>
      </c>
      <c r="G42" s="83" t="s">
        <v>36</v>
      </c>
      <c r="H42" s="84">
        <v>2</v>
      </c>
      <c r="I42" s="84" t="s">
        <v>134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60</v>
      </c>
      <c r="I43" s="84" t="s">
        <v>137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>
        <v>1</v>
      </c>
      <c r="I46" s="84" t="s">
        <v>134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1</v>
      </c>
      <c r="I50" s="84" t="s">
        <v>134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6830038</v>
      </c>
      <c r="B66" s="106">
        <f>D39</f>
        <v>41506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6830038</v>
      </c>
      <c r="B67" s="111">
        <f t="shared" si="0"/>
        <v>41506</v>
      </c>
      <c r="C67" s="107" t="s">
        <v>179</v>
      </c>
      <c r="D67" s="109" t="s">
        <v>36</v>
      </c>
      <c r="E67" s="109" t="s">
        <v>20</v>
      </c>
      <c r="F67" s="109" t="s">
        <v>178</v>
      </c>
      <c r="G67" s="84">
        <v>10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6830038</v>
      </c>
      <c r="B68" s="111">
        <f t="shared" si="0"/>
        <v>41506</v>
      </c>
      <c r="C68" s="107" t="s">
        <v>180</v>
      </c>
      <c r="D68" s="109" t="s">
        <v>48</v>
      </c>
      <c r="E68" s="109" t="s">
        <v>20</v>
      </c>
      <c r="F68" s="109" t="s">
        <v>178</v>
      </c>
      <c r="G68" s="84">
        <v>25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6830038</v>
      </c>
      <c r="B69" s="111">
        <f t="shared" si="0"/>
        <v>41506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6830038</v>
      </c>
      <c r="B70" s="111">
        <f t="shared" si="0"/>
        <v>41506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10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6830038</v>
      </c>
      <c r="B71" s="111">
        <f t="shared" si="0"/>
        <v>41506</v>
      </c>
      <c r="C71" s="107" t="s">
        <v>184</v>
      </c>
      <c r="D71" s="109" t="s">
        <v>43</v>
      </c>
      <c r="E71" s="109" t="s">
        <v>29</v>
      </c>
      <c r="F71" s="109" t="s">
        <v>183</v>
      </c>
      <c r="G71" s="84">
        <v>25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6830038</v>
      </c>
      <c r="B72" s="111">
        <f t="shared" si="0"/>
        <v>41506</v>
      </c>
      <c r="C72" s="107" t="s">
        <v>185</v>
      </c>
      <c r="D72" s="109" t="s">
        <v>19</v>
      </c>
      <c r="E72" s="109" t="s">
        <v>20</v>
      </c>
      <c r="F72" s="109" t="s">
        <v>183</v>
      </c>
      <c r="G72" s="84">
        <v>25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6830038</v>
      </c>
      <c r="B73" s="111">
        <f t="shared" si="0"/>
        <v>41506</v>
      </c>
      <c r="C73" s="107" t="s">
        <v>186</v>
      </c>
      <c r="D73" s="109" t="s">
        <v>19</v>
      </c>
      <c r="E73" s="109" t="s">
        <v>29</v>
      </c>
      <c r="F73" s="109" t="s">
        <v>183</v>
      </c>
      <c r="G73" s="84">
        <v>20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6830038</v>
      </c>
      <c r="B74" s="111">
        <f t="shared" si="0"/>
        <v>41506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15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6830038</v>
      </c>
      <c r="B75" s="111">
        <f t="shared" si="0"/>
        <v>41506</v>
      </c>
      <c r="C75" s="107" t="s">
        <v>189</v>
      </c>
      <c r="D75" s="109" t="s">
        <v>43</v>
      </c>
      <c r="E75" s="109" t="s">
        <v>20</v>
      </c>
      <c r="F75" s="109" t="s">
        <v>188</v>
      </c>
      <c r="G75" s="84">
        <v>20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6830038</v>
      </c>
      <c r="B76" s="111">
        <f t="shared" si="0"/>
        <v>41506</v>
      </c>
      <c r="C76" s="107" t="s">
        <v>190</v>
      </c>
      <c r="D76" s="109" t="s">
        <v>43</v>
      </c>
      <c r="E76" s="109" t="s">
        <v>29</v>
      </c>
      <c r="F76" s="109" t="s">
        <v>188</v>
      </c>
      <c r="G76" s="84">
        <v>25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6830038</v>
      </c>
      <c r="B77" s="111">
        <f t="shared" si="0"/>
        <v>41506</v>
      </c>
      <c r="C77" s="107" t="s">
        <v>191</v>
      </c>
      <c r="D77" s="109" t="s">
        <v>19</v>
      </c>
      <c r="E77" s="109" t="s">
        <v>12</v>
      </c>
      <c r="F77" s="109" t="s">
        <v>188</v>
      </c>
      <c r="G77" s="84">
        <v>10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6830038</v>
      </c>
      <c r="B88" s="118">
        <f>B66</f>
        <v>41506</v>
      </c>
      <c r="C88" s="84" t="s">
        <v>215</v>
      </c>
      <c r="D88" s="84">
        <v>211</v>
      </c>
      <c r="E88" s="84"/>
      <c r="F88" s="84">
        <v>1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6830038</v>
      </c>
      <c r="B89" s="111">
        <f t="shared" si="1"/>
        <v>41506</v>
      </c>
      <c r="C89" s="84" t="s">
        <v>216</v>
      </c>
      <c r="D89" s="84">
        <v>212</v>
      </c>
      <c r="E89" s="84">
        <v>768</v>
      </c>
      <c r="F89" s="84"/>
      <c r="G89" s="84">
        <v>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6830038</v>
      </c>
      <c r="B90" s="111">
        <f t="shared" si="1"/>
        <v>41506</v>
      </c>
      <c r="C90" s="84" t="s">
        <v>217</v>
      </c>
      <c r="D90" s="84">
        <v>193</v>
      </c>
      <c r="E90" s="84">
        <v>1</v>
      </c>
      <c r="F90" s="84"/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6830038</v>
      </c>
      <c r="B91" s="111">
        <f t="shared" si="1"/>
        <v>41506</v>
      </c>
      <c r="C91" s="84" t="s">
        <v>218</v>
      </c>
      <c r="D91" s="84">
        <v>3163</v>
      </c>
      <c r="E91" s="84">
        <v>17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6830038</v>
      </c>
      <c r="B92" s="111">
        <f t="shared" si="1"/>
        <v>41506</v>
      </c>
      <c r="C92" s="84" t="s">
        <v>219</v>
      </c>
      <c r="D92" s="84">
        <v>183</v>
      </c>
      <c r="E92" s="84">
        <v>64</v>
      </c>
      <c r="F92" s="84">
        <v>9</v>
      </c>
      <c r="G92" s="84">
        <v>16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6830038</v>
      </c>
      <c r="B93" s="111">
        <f t="shared" si="1"/>
        <v>41506</v>
      </c>
      <c r="C93" s="84" t="s">
        <v>220</v>
      </c>
      <c r="D93" s="84">
        <v>321</v>
      </c>
      <c r="E93" s="84">
        <v>1</v>
      </c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6830038</v>
      </c>
      <c r="B94" s="111">
        <f t="shared" si="1"/>
        <v>41506</v>
      </c>
      <c r="C94" s="84" t="s">
        <v>221</v>
      </c>
      <c r="D94" s="84">
        <v>364</v>
      </c>
      <c r="E94" s="84">
        <v>128</v>
      </c>
      <c r="F94" s="84">
        <v>176</v>
      </c>
      <c r="G94" s="84">
        <v>832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6830038</v>
      </c>
      <c r="B95" s="111">
        <f t="shared" si="1"/>
        <v>41506</v>
      </c>
      <c r="C95" s="84" t="s">
        <v>222</v>
      </c>
      <c r="D95" s="84">
        <v>5152</v>
      </c>
      <c r="E95" s="84">
        <v>256</v>
      </c>
      <c r="F95" s="84">
        <v>2</v>
      </c>
      <c r="G95" s="84">
        <v>32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6830038</v>
      </c>
      <c r="B96" s="111">
        <f t="shared" si="1"/>
        <v>41506</v>
      </c>
      <c r="C96" s="84" t="s">
        <v>223</v>
      </c>
      <c r="D96" s="84">
        <v>399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6830038</v>
      </c>
      <c r="B97" s="111">
        <f t="shared" si="1"/>
        <v>41506</v>
      </c>
      <c r="C97" s="84" t="s">
        <v>224</v>
      </c>
      <c r="D97" s="84">
        <v>613</v>
      </c>
      <c r="E97" s="84">
        <v>2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6830038</v>
      </c>
      <c r="B98" s="111">
        <f t="shared" si="1"/>
        <v>41506</v>
      </c>
      <c r="C98" s="84" t="s">
        <v>225</v>
      </c>
      <c r="D98" s="84">
        <v>618</v>
      </c>
      <c r="E98" s="84">
        <v>20</v>
      </c>
      <c r="F98" s="84">
        <v>5</v>
      </c>
      <c r="G98" s="84">
        <v>12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6830038</v>
      </c>
      <c r="B99" s="111">
        <f t="shared" si="1"/>
        <v>41506</v>
      </c>
      <c r="C99" s="84" t="s">
        <v>226</v>
      </c>
      <c r="D99" s="84">
        <v>619</v>
      </c>
      <c r="E99" s="84">
        <v>1</v>
      </c>
      <c r="F99" s="84"/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6830038</v>
      </c>
      <c r="B100" s="111">
        <f t="shared" si="1"/>
        <v>41506</v>
      </c>
      <c r="C100" s="84" t="s">
        <v>227</v>
      </c>
      <c r="D100" s="84">
        <v>623</v>
      </c>
      <c r="E100" s="84">
        <v>6</v>
      </c>
      <c r="F100" s="84">
        <v>1</v>
      </c>
      <c r="G100" s="84">
        <v>13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6830038</v>
      </c>
      <c r="B101" s="111">
        <f t="shared" si="1"/>
        <v>41506</v>
      </c>
      <c r="C101" s="84" t="s">
        <v>228</v>
      </c>
      <c r="D101" s="84">
        <v>517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6830038</v>
      </c>
      <c r="B102" s="111">
        <f t="shared" si="1"/>
        <v>41506</v>
      </c>
      <c r="C102" s="84" t="s">
        <v>229</v>
      </c>
      <c r="D102" s="84">
        <v>807</v>
      </c>
      <c r="E102" s="84">
        <v>512</v>
      </c>
      <c r="F102" s="84">
        <v>3</v>
      </c>
      <c r="G102" s="84">
        <v>768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6830038</v>
      </c>
      <c r="B103" s="111">
        <f t="shared" si="1"/>
        <v>41506</v>
      </c>
      <c r="C103" s="84" t="s">
        <v>230</v>
      </c>
      <c r="D103" s="84">
        <v>831</v>
      </c>
      <c r="E103" s="84">
        <v>2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6830038</v>
      </c>
      <c r="B104" s="111">
        <f t="shared" si="1"/>
        <v>41506</v>
      </c>
      <c r="C104" s="84" t="s">
        <v>231</v>
      </c>
      <c r="D104" s="84">
        <v>801</v>
      </c>
      <c r="E104" s="84">
        <v>1088</v>
      </c>
      <c r="F104" s="84">
        <v>1824</v>
      </c>
      <c r="G104" s="84">
        <v>2688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6830038</v>
      </c>
      <c r="B105" s="111">
        <f t="shared" si="1"/>
        <v>41506</v>
      </c>
      <c r="C105" s="84" t="s">
        <v>232</v>
      </c>
      <c r="D105" s="84">
        <v>650</v>
      </c>
      <c r="E105" s="84">
        <v>35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6830038</v>
      </c>
      <c r="B106" s="111">
        <f t="shared" si="1"/>
        <v>41506</v>
      </c>
      <c r="C106" s="84" t="s">
        <v>233</v>
      </c>
      <c r="D106" s="84">
        <v>892</v>
      </c>
      <c r="E106" s="84">
        <v>8210</v>
      </c>
      <c r="F106" s="84">
        <v>1090</v>
      </c>
      <c r="G106" s="84">
        <v>5974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6830038</v>
      </c>
      <c r="B107" s="111">
        <f t="shared" si="1"/>
        <v>41506</v>
      </c>
      <c r="C107" s="84" t="s">
        <v>234</v>
      </c>
      <c r="D107" s="84">
        <v>1044</v>
      </c>
      <c r="E107" s="84">
        <v>4</v>
      </c>
      <c r="F107" s="84">
        <v>1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6830038</v>
      </c>
      <c r="B108" s="111">
        <f t="shared" si="1"/>
        <v>41506</v>
      </c>
      <c r="C108" s="84" t="s">
        <v>235</v>
      </c>
      <c r="D108" s="84">
        <v>1043</v>
      </c>
      <c r="E108" s="84">
        <v>2</v>
      </c>
      <c r="F108" s="84"/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6830038</v>
      </c>
      <c r="B109" s="111">
        <f t="shared" si="2"/>
        <v>41506</v>
      </c>
      <c r="C109" s="84" t="s">
        <v>236</v>
      </c>
      <c r="D109" s="84">
        <v>1028</v>
      </c>
      <c r="E109" s="84">
        <v>1</v>
      </c>
      <c r="F109" s="84"/>
      <c r="G109" s="84">
        <v>8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6830038</v>
      </c>
      <c r="B110" s="111">
        <f t="shared" si="2"/>
        <v>41506</v>
      </c>
      <c r="C110" s="84" t="s">
        <v>237</v>
      </c>
      <c r="D110" s="84">
        <v>1009</v>
      </c>
      <c r="E110" s="84">
        <v>1</v>
      </c>
      <c r="F110" s="84">
        <v>2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6830038</v>
      </c>
      <c r="B111" s="111">
        <f t="shared" si="2"/>
        <v>41506</v>
      </c>
      <c r="C111" s="84" t="s">
        <v>238</v>
      </c>
      <c r="D111" s="84">
        <v>928</v>
      </c>
      <c r="E111" s="84">
        <v>8</v>
      </c>
      <c r="F111" s="84"/>
      <c r="G111" s="84">
        <v>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6830038</v>
      </c>
      <c r="B112" s="111">
        <f t="shared" si="2"/>
        <v>41506</v>
      </c>
      <c r="C112" s="84" t="s">
        <v>239</v>
      </c>
      <c r="D112" s="84">
        <v>908</v>
      </c>
      <c r="E112" s="84"/>
      <c r="F112" s="84"/>
      <c r="G112" s="84">
        <v>1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6830038</v>
      </c>
      <c r="B113" s="111">
        <f t="shared" si="2"/>
        <v>41506</v>
      </c>
      <c r="C113" s="84" t="s">
        <v>240</v>
      </c>
      <c r="D113" s="84">
        <v>933</v>
      </c>
      <c r="E113" s="84">
        <v>384</v>
      </c>
      <c r="F113" s="84">
        <v>2</v>
      </c>
      <c r="G113" s="84">
        <v>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6830038</v>
      </c>
      <c r="B114" s="111">
        <f t="shared" si="2"/>
        <v>41506</v>
      </c>
      <c r="C114" s="84" t="s">
        <v>241</v>
      </c>
      <c r="D114" s="84">
        <v>1071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6830038</v>
      </c>
      <c r="B115" s="111">
        <f t="shared" si="2"/>
        <v>41506</v>
      </c>
      <c r="C115" s="84" t="s">
        <v>242</v>
      </c>
      <c r="D115" s="84">
        <v>1061</v>
      </c>
      <c r="E115" s="84">
        <v>2</v>
      </c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6830038</v>
      </c>
      <c r="B116" s="111">
        <f t="shared" si="2"/>
        <v>41506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6830038</v>
      </c>
      <c r="B117" s="111">
        <f t="shared" si="2"/>
        <v>41506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6830038</v>
      </c>
      <c r="B118" s="111">
        <f t="shared" si="2"/>
        <v>41506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6830038</v>
      </c>
      <c r="B119" s="111">
        <f t="shared" si="2"/>
        <v>41506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6830038</v>
      </c>
      <c r="B120" s="111">
        <f t="shared" si="2"/>
        <v>41506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6830038</v>
      </c>
      <c r="B121" s="111">
        <f t="shared" si="2"/>
        <v>41506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6830038</v>
      </c>
      <c r="B122" s="111">
        <f t="shared" si="2"/>
        <v>41506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6830038</v>
      </c>
      <c r="B123" s="111">
        <f t="shared" si="2"/>
        <v>41506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6830038</v>
      </c>
      <c r="B124" s="111">
        <f t="shared" si="2"/>
        <v>41506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6830038</v>
      </c>
      <c r="B125" s="111">
        <f t="shared" si="2"/>
        <v>41506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6830038</v>
      </c>
      <c r="B126" s="111">
        <f t="shared" si="2"/>
        <v>41506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6830038</v>
      </c>
      <c r="B127" s="111">
        <f t="shared" si="2"/>
        <v>41506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6830038</v>
      </c>
      <c r="B128" s="111">
        <f t="shared" si="2"/>
        <v>41506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6830038</v>
      </c>
      <c r="B129" s="111">
        <f t="shared" si="3"/>
        <v>41506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6830038</v>
      </c>
      <c r="B130" s="111">
        <f t="shared" si="3"/>
        <v>41506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6830038</v>
      </c>
      <c r="B131" s="111">
        <f t="shared" si="3"/>
        <v>41506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6830038</v>
      </c>
      <c r="B132" s="111">
        <f t="shared" si="3"/>
        <v>41506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6830038</v>
      </c>
      <c r="B133" s="111">
        <f t="shared" si="3"/>
        <v>41506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6830038</v>
      </c>
      <c r="B134" s="111">
        <f t="shared" si="3"/>
        <v>41506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6830038</v>
      </c>
      <c r="B135" s="111">
        <f t="shared" si="3"/>
        <v>41506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6830038</v>
      </c>
      <c r="B136" s="111">
        <f t="shared" si="3"/>
        <v>41506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6830038</v>
      </c>
      <c r="B137" s="111">
        <f t="shared" si="3"/>
        <v>41506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6830038</v>
      </c>
      <c r="B138" s="111">
        <f t="shared" si="3"/>
        <v>41506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6830038</v>
      </c>
      <c r="B139" s="111">
        <f t="shared" si="3"/>
        <v>41506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6830038</v>
      </c>
      <c r="B140" s="111">
        <f t="shared" si="3"/>
        <v>41506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6830038</v>
      </c>
      <c r="B141" s="111">
        <f t="shared" si="3"/>
        <v>41506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6830038</v>
      </c>
      <c r="B142" s="111">
        <f t="shared" si="3"/>
        <v>41506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6830038</v>
      </c>
      <c r="B143" s="111">
        <f t="shared" si="3"/>
        <v>41506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6830038</v>
      </c>
      <c r="B144" s="111">
        <f t="shared" si="3"/>
        <v>41506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6830038</v>
      </c>
      <c r="B145" s="111">
        <f t="shared" si="3"/>
        <v>41506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6830038</v>
      </c>
      <c r="B146" s="111">
        <f t="shared" si="3"/>
        <v>41506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6830038</v>
      </c>
      <c r="B147" s="111">
        <f t="shared" si="3"/>
        <v>41506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6830038</v>
      </c>
      <c r="B148" s="111">
        <f t="shared" si="3"/>
        <v>41506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6830038</v>
      </c>
      <c r="B149" s="111">
        <f t="shared" si="4"/>
        <v>41506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6830038</v>
      </c>
      <c r="B150" s="111">
        <f t="shared" si="4"/>
        <v>41506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6830038</v>
      </c>
      <c r="B151" s="111">
        <f t="shared" si="4"/>
        <v>41506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6830038</v>
      </c>
      <c r="B152" s="111">
        <f t="shared" si="4"/>
        <v>41506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6830038</v>
      </c>
      <c r="B153" s="111">
        <f t="shared" si="4"/>
        <v>41506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6830038</v>
      </c>
      <c r="B154" s="111">
        <f t="shared" si="4"/>
        <v>41506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6830038</v>
      </c>
      <c r="B155" s="111">
        <f t="shared" si="4"/>
        <v>41506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6830038</v>
      </c>
      <c r="B156" s="111">
        <f t="shared" si="4"/>
        <v>41506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6830038</v>
      </c>
      <c r="B157" s="111">
        <f t="shared" si="4"/>
        <v>41506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6830038</v>
      </c>
      <c r="B158" s="111">
        <f t="shared" si="4"/>
        <v>41506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6830038</v>
      </c>
      <c r="B159" s="111">
        <f t="shared" si="4"/>
        <v>41506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6830038</v>
      </c>
      <c r="B160" s="111">
        <f t="shared" si="4"/>
        <v>41506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6830038</v>
      </c>
      <c r="B161" s="111">
        <f t="shared" si="4"/>
        <v>41506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6830038</v>
      </c>
      <c r="B162" s="111">
        <f t="shared" si="4"/>
        <v>41506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6830038</v>
      </c>
      <c r="B163" s="111">
        <f t="shared" si="4"/>
        <v>41506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6830038</v>
      </c>
      <c r="B164" s="111">
        <f t="shared" si="4"/>
        <v>41506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6830038</v>
      </c>
      <c r="B165" s="111">
        <f t="shared" si="4"/>
        <v>41506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6830038</v>
      </c>
      <c r="B166" s="111">
        <f t="shared" si="4"/>
        <v>41506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6830038</v>
      </c>
      <c r="B167" s="111">
        <f t="shared" si="4"/>
        <v>41506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6830038</v>
      </c>
      <c r="B168" s="111">
        <f t="shared" si="4"/>
        <v>41506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6830038</v>
      </c>
      <c r="B169" s="111">
        <f t="shared" si="5"/>
        <v>41506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6830038</v>
      </c>
      <c r="B170" s="111">
        <f t="shared" si="5"/>
        <v>41506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6830038</v>
      </c>
      <c r="B171" s="111">
        <f t="shared" si="5"/>
        <v>41506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6830038</v>
      </c>
      <c r="B172" s="111">
        <f t="shared" si="5"/>
        <v>41506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6830038</v>
      </c>
      <c r="B173" s="111">
        <f t="shared" si="5"/>
        <v>41506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6830038</v>
      </c>
      <c r="B174" s="111">
        <f t="shared" si="5"/>
        <v>41506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6830038</v>
      </c>
      <c r="B175" s="111">
        <f t="shared" si="5"/>
        <v>41506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6830038</v>
      </c>
      <c r="B176" s="111">
        <f t="shared" si="5"/>
        <v>41506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6830038</v>
      </c>
      <c r="B177" s="111">
        <f t="shared" si="5"/>
        <v>41506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6830038</v>
      </c>
      <c r="B178" s="111">
        <f t="shared" si="5"/>
        <v>41506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6830038</v>
      </c>
      <c r="B179" s="111">
        <f t="shared" si="5"/>
        <v>41506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6830038</v>
      </c>
      <c r="B180" s="111">
        <f t="shared" si="5"/>
        <v>41506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6830038</v>
      </c>
      <c r="B181" s="111">
        <f t="shared" si="5"/>
        <v>41506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6830038</v>
      </c>
      <c r="B182" s="111">
        <f t="shared" si="5"/>
        <v>41506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6830038</v>
      </c>
      <c r="B183" s="111">
        <f t="shared" si="5"/>
        <v>41506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6830038</v>
      </c>
      <c r="B184" s="111">
        <f t="shared" si="5"/>
        <v>41506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6830038</v>
      </c>
      <c r="B185" s="111">
        <f t="shared" si="5"/>
        <v>41506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6830038</v>
      </c>
      <c r="B186" s="111">
        <f t="shared" si="5"/>
        <v>41506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6830038</v>
      </c>
      <c r="B187" s="111">
        <f t="shared" si="5"/>
        <v>41506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6830038</v>
      </c>
      <c r="B188" s="111">
        <f t="shared" si="5"/>
        <v>41506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6830038</v>
      </c>
      <c r="B189" s="111">
        <f t="shared" si="6"/>
        <v>41506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6830038</v>
      </c>
      <c r="B190" s="111">
        <f t="shared" si="6"/>
        <v>41506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6830038</v>
      </c>
      <c r="B191" s="111">
        <f t="shared" si="6"/>
        <v>41506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6830038</v>
      </c>
      <c r="B192" s="111">
        <f t="shared" si="6"/>
        <v>41506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6830038</v>
      </c>
      <c r="B193" s="111">
        <f t="shared" si="6"/>
        <v>41506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6830038</v>
      </c>
      <c r="B194" s="111">
        <f t="shared" si="6"/>
        <v>41506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6830038</v>
      </c>
      <c r="B195" s="111">
        <f t="shared" si="6"/>
        <v>41506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6830038</v>
      </c>
      <c r="B196" s="111">
        <f t="shared" si="6"/>
        <v>41506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6830038</v>
      </c>
      <c r="B197" s="111">
        <f t="shared" si="6"/>
        <v>41506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6830038</v>
      </c>
      <c r="B198" s="111">
        <f t="shared" si="6"/>
        <v>41506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6830038</v>
      </c>
      <c r="B199" s="111">
        <f t="shared" si="6"/>
        <v>41506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6830038</v>
      </c>
      <c r="B200" s="111">
        <f t="shared" si="6"/>
        <v>41506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6830038</v>
      </c>
      <c r="B201" s="111">
        <f t="shared" si="6"/>
        <v>41506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6830038</v>
      </c>
      <c r="B202" s="111">
        <f t="shared" si="6"/>
        <v>41506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6830038</v>
      </c>
      <c r="B203" s="111">
        <f t="shared" si="6"/>
        <v>41506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6830038</v>
      </c>
      <c r="B204" s="111">
        <f t="shared" si="6"/>
        <v>41506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6830038</v>
      </c>
      <c r="B205" s="111">
        <f t="shared" si="6"/>
        <v>41506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6830038</v>
      </c>
      <c r="B206" s="111">
        <f t="shared" si="6"/>
        <v>41506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6830038</v>
      </c>
      <c r="B207" s="111">
        <f t="shared" si="6"/>
        <v>41506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6830038</v>
      </c>
      <c r="B208" s="111">
        <f t="shared" si="6"/>
        <v>41506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6830038</v>
      </c>
      <c r="B209" s="111">
        <f t="shared" si="7"/>
        <v>41506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6830038</v>
      </c>
      <c r="B210" s="111">
        <f t="shared" si="7"/>
        <v>41506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6830038</v>
      </c>
      <c r="B211" s="111">
        <f t="shared" si="7"/>
        <v>41506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6830038</v>
      </c>
      <c r="B212" s="111">
        <f t="shared" si="7"/>
        <v>41506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6830038</v>
      </c>
      <c r="B213" s="111">
        <f t="shared" si="7"/>
        <v>41506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6830038</v>
      </c>
      <c r="B214" s="111">
        <f t="shared" si="7"/>
        <v>41506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6830038</v>
      </c>
      <c r="B215" s="111">
        <f t="shared" si="7"/>
        <v>41506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6830038</v>
      </c>
      <c r="B216" s="111">
        <f t="shared" si="7"/>
        <v>41506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6830038</v>
      </c>
      <c r="B217" s="111">
        <f t="shared" si="7"/>
        <v>41506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6830038</v>
      </c>
      <c r="B218" s="111">
        <f t="shared" si="7"/>
        <v>41506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6830038</v>
      </c>
      <c r="B219" s="111">
        <f t="shared" si="7"/>
        <v>41506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6830038</v>
      </c>
      <c r="B220" s="111">
        <f t="shared" si="7"/>
        <v>41506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6830038</v>
      </c>
      <c r="B221" s="111">
        <f t="shared" si="7"/>
        <v>41506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6830038</v>
      </c>
      <c r="B222" s="111">
        <f t="shared" si="7"/>
        <v>41506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6830038</v>
      </c>
      <c r="B223" s="111">
        <f t="shared" si="7"/>
        <v>41506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6830038</v>
      </c>
      <c r="B224" s="111">
        <f t="shared" si="7"/>
        <v>41506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6830038</v>
      </c>
      <c r="B225" s="111">
        <f t="shared" si="7"/>
        <v>41506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6830038</v>
      </c>
      <c r="B226" s="111">
        <f t="shared" si="7"/>
        <v>41506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6830038</v>
      </c>
      <c r="B227" s="111">
        <f t="shared" si="7"/>
        <v>41506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6830038</v>
      </c>
      <c r="B228" s="111">
        <f t="shared" si="7"/>
        <v>41506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6830038</v>
      </c>
      <c r="B229" s="111">
        <f t="shared" si="8"/>
        <v>41506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6830038</v>
      </c>
      <c r="B230" s="111">
        <f t="shared" si="8"/>
        <v>41506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6830038</v>
      </c>
      <c r="B231" s="111">
        <f t="shared" si="8"/>
        <v>41506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6830038</v>
      </c>
      <c r="B232" s="111">
        <f t="shared" si="8"/>
        <v>41506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6830038</v>
      </c>
      <c r="B233" s="111">
        <f t="shared" si="8"/>
        <v>41506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6830038</v>
      </c>
      <c r="B234" s="111">
        <f t="shared" si="8"/>
        <v>41506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6830038</v>
      </c>
      <c r="B235" s="111">
        <f t="shared" si="8"/>
        <v>41506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6830038</v>
      </c>
      <c r="B236" s="111">
        <f t="shared" si="8"/>
        <v>41506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6830038</v>
      </c>
      <c r="B237" s="111">
        <f t="shared" si="8"/>
        <v>41506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6830038</v>
      </c>
      <c r="B238" s="111">
        <f t="shared" si="8"/>
        <v>41506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6830038</v>
      </c>
      <c r="B239" s="111">
        <f t="shared" si="8"/>
        <v>41506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6830038</v>
      </c>
      <c r="B240" s="111">
        <f t="shared" si="8"/>
        <v>41506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6830038</v>
      </c>
      <c r="B241" s="111">
        <f t="shared" si="8"/>
        <v>41506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6830038</v>
      </c>
      <c r="B242" s="111">
        <f t="shared" si="8"/>
        <v>41506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6830038</v>
      </c>
      <c r="B243" s="111">
        <f t="shared" si="8"/>
        <v>41506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Y37">
      <selection activeCell="I51" sqref="I51:Q62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243</v>
      </c>
      <c r="B1" s="122"/>
      <c r="C1" s="123"/>
      <c r="D1" s="123"/>
      <c r="E1" s="123"/>
      <c r="F1" s="123"/>
      <c r="G1" s="123"/>
      <c r="H1" s="123"/>
      <c r="I1" s="124" t="s">
        <v>244</v>
      </c>
      <c r="J1" s="121" t="s">
        <v>243</v>
      </c>
      <c r="K1" s="122"/>
      <c r="L1" s="123"/>
      <c r="M1" s="123"/>
      <c r="N1" s="123"/>
      <c r="O1" s="123"/>
      <c r="Q1" s="126"/>
      <c r="R1" s="124" t="s">
        <v>245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6830038</v>
      </c>
      <c r="B6" s="146" t="s">
        <v>105</v>
      </c>
      <c r="C6" s="146" t="s">
        <v>106</v>
      </c>
      <c r="D6" s="147">
        <v>41506</v>
      </c>
      <c r="E6" s="148">
        <v>897769.3076420319</v>
      </c>
      <c r="F6" s="148">
        <v>6480319.214297688</v>
      </c>
      <c r="G6" s="148">
        <v>897735.0388519637</v>
      </c>
      <c r="H6" s="149">
        <v>6480215.893729399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246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246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247</v>
      </c>
      <c r="F10" s="176"/>
      <c r="G10" s="177"/>
      <c r="H10" s="135"/>
      <c r="I10" s="135"/>
      <c r="J10" s="171" t="s">
        <v>248</v>
      </c>
      <c r="K10" s="172" t="s">
        <v>249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250</v>
      </c>
      <c r="C12" s="182">
        <v>5.5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251</v>
      </c>
      <c r="C13" s="185">
        <v>99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252</v>
      </c>
      <c r="C14" s="185">
        <v>3.4375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253</v>
      </c>
      <c r="C15" s="190">
        <f>C13*C14</f>
        <v>340.3125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254</v>
      </c>
      <c r="C16" s="199">
        <f>+C15*0.05</f>
        <v>17.015625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255</v>
      </c>
      <c r="K18" s="206" t="s">
        <v>131</v>
      </c>
      <c r="L18" s="207" t="s">
        <v>152</v>
      </c>
      <c r="M18" s="207" t="s">
        <v>248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36</v>
      </c>
      <c r="L20" s="203" t="s">
        <v>20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48</v>
      </c>
      <c r="L21" s="203" t="s">
        <v>20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256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43</v>
      </c>
      <c r="L24" s="203" t="s">
        <v>29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257</v>
      </c>
      <c r="D25" s="172"/>
      <c r="E25" s="172"/>
      <c r="F25" s="219"/>
      <c r="J25" s="212" t="s">
        <v>185</v>
      </c>
      <c r="K25" s="203" t="s">
        <v>19</v>
      </c>
      <c r="L25" s="203" t="s">
        <v>20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258</v>
      </c>
      <c r="D26" s="172"/>
      <c r="E26" s="172"/>
      <c r="F26" s="219"/>
      <c r="J26" s="212" t="s">
        <v>186</v>
      </c>
      <c r="K26" s="203" t="s">
        <v>19</v>
      </c>
      <c r="L26" s="203" t="s">
        <v>29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259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260</v>
      </c>
      <c r="D28" s="157"/>
      <c r="E28" s="157"/>
      <c r="F28" s="219"/>
      <c r="J28" s="212" t="s">
        <v>189</v>
      </c>
      <c r="K28" s="203" t="s">
        <v>43</v>
      </c>
      <c r="L28" s="203" t="s">
        <v>20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261</v>
      </c>
      <c r="D29" s="157"/>
      <c r="E29" s="157"/>
      <c r="F29" s="219"/>
      <c r="J29" s="212" t="s">
        <v>190</v>
      </c>
      <c r="K29" s="203" t="s">
        <v>43</v>
      </c>
      <c r="L29" s="203" t="s">
        <v>29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262</v>
      </c>
      <c r="D30" s="157"/>
      <c r="E30" s="157"/>
      <c r="F30" s="219"/>
      <c r="J30" s="220" t="s">
        <v>191</v>
      </c>
      <c r="K30" s="221" t="s">
        <v>19</v>
      </c>
      <c r="L30" s="221" t="s">
        <v>12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250</v>
      </c>
      <c r="B31" s="218"/>
      <c r="C31" s="157" t="s">
        <v>263</v>
      </c>
      <c r="D31" s="157"/>
      <c r="E31" s="161"/>
      <c r="F31" s="219"/>
    </row>
    <row r="32" spans="1:14" ht="14.25" customHeight="1">
      <c r="A32" s="217" t="s">
        <v>251</v>
      </c>
      <c r="B32" s="218"/>
      <c r="C32" s="157" t="s">
        <v>264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252</v>
      </c>
      <c r="B33" s="224"/>
      <c r="C33" s="157" t="s">
        <v>265</v>
      </c>
      <c r="D33" s="172"/>
      <c r="E33" s="172"/>
      <c r="F33" s="219"/>
      <c r="L33" s="225" t="s">
        <v>155</v>
      </c>
      <c r="M33" s="226"/>
      <c r="N33" s="227" t="s">
        <v>132</v>
      </c>
      <c r="O33" s="227" t="s">
        <v>156</v>
      </c>
    </row>
    <row r="34" spans="1:15" ht="14.25" customHeight="1">
      <c r="A34" s="171" t="s">
        <v>253</v>
      </c>
      <c r="B34" s="224"/>
      <c r="C34" s="157" t="s">
        <v>266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254</v>
      </c>
      <c r="B35" s="224"/>
      <c r="C35" s="172" t="s">
        <v>267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268</v>
      </c>
      <c r="B36" s="224"/>
      <c r="C36" s="172" t="s">
        <v>269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270</v>
      </c>
      <c r="B37" s="234"/>
      <c r="C37" s="193" t="s">
        <v>271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243</v>
      </c>
      <c r="B41" s="122"/>
      <c r="C41" s="123"/>
      <c r="D41" s="123"/>
      <c r="E41" s="123"/>
      <c r="F41" s="123"/>
      <c r="G41" s="124" t="s">
        <v>272</v>
      </c>
      <c r="H41" s="121" t="s">
        <v>243</v>
      </c>
      <c r="I41" s="122"/>
      <c r="J41" s="123"/>
      <c r="K41" s="123"/>
      <c r="L41" s="123"/>
      <c r="M41" s="123"/>
      <c r="Q41" s="124" t="s">
        <v>273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274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275</v>
      </c>
      <c r="B47" s="253"/>
      <c r="C47" s="253"/>
      <c r="D47" s="253"/>
      <c r="E47" s="253"/>
      <c r="F47" s="253"/>
      <c r="G47" s="254"/>
      <c r="H47" s="255" t="s">
        <v>276</v>
      </c>
      <c r="I47" s="256" t="s">
        <v>277</v>
      </c>
      <c r="J47" s="257"/>
      <c r="K47" s="258" t="s">
        <v>278</v>
      </c>
      <c r="L47" s="259"/>
      <c r="M47" s="260" t="s">
        <v>279</v>
      </c>
      <c r="N47" s="259"/>
      <c r="O47" s="260" t="s">
        <v>280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281</v>
      </c>
      <c r="B49" s="271" t="s">
        <v>282</v>
      </c>
      <c r="C49" s="272" t="s">
        <v>132</v>
      </c>
      <c r="D49" s="273" t="s">
        <v>283</v>
      </c>
      <c r="E49" s="274" t="s">
        <v>284</v>
      </c>
      <c r="F49" s="274" t="s">
        <v>285</v>
      </c>
      <c r="G49" s="274" t="s">
        <v>286</v>
      </c>
      <c r="H49" s="275"/>
      <c r="I49" s="276" t="s">
        <v>287</v>
      </c>
      <c r="J49" s="276" t="s">
        <v>288</v>
      </c>
      <c r="K49" s="277" t="s">
        <v>287</v>
      </c>
      <c r="L49" s="278" t="s">
        <v>288</v>
      </c>
      <c r="M49" s="277" t="s">
        <v>287</v>
      </c>
      <c r="N49" s="278" t="s">
        <v>288</v>
      </c>
      <c r="O49" s="277" t="s">
        <v>287</v>
      </c>
      <c r="P49" s="278" t="s">
        <v>288</v>
      </c>
      <c r="Q49" s="279" t="s">
        <v>289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290</v>
      </c>
      <c r="B51" s="288" t="s">
        <v>290</v>
      </c>
      <c r="C51" s="289" t="s">
        <v>11</v>
      </c>
      <c r="D51" s="290">
        <v>11</v>
      </c>
      <c r="E51" s="290">
        <v>1</v>
      </c>
      <c r="F51" s="291" t="s">
        <v>134</v>
      </c>
      <c r="G51" s="292">
        <f>IF(E51&lt;50,IF(E51&lt;25,IF(E51&lt;5,"","1"),"2"),"3")</f>
      </c>
      <c r="H51" s="293"/>
      <c r="I51" s="292"/>
      <c r="J51" s="292">
        <v>1</v>
      </c>
      <c r="K51" s="294" t="s">
        <v>177</v>
      </c>
      <c r="L51" s="295">
        <v>2</v>
      </c>
      <c r="M51" s="294"/>
      <c r="N51" s="295"/>
      <c r="O51" s="294"/>
      <c r="P51" s="295"/>
      <c r="Q51" s="292">
        <v>1</v>
      </c>
    </row>
    <row r="52" spans="1:17" ht="11.25">
      <c r="A52" s="296" t="s">
        <v>291</v>
      </c>
      <c r="B52" s="297" t="s">
        <v>292</v>
      </c>
      <c r="C52" s="298" t="s">
        <v>19</v>
      </c>
      <c r="D52" s="299">
        <v>10</v>
      </c>
      <c r="E52" s="299">
        <v>32</v>
      </c>
      <c r="F52" s="300" t="s">
        <v>137</v>
      </c>
      <c r="G52" s="301" t="str">
        <f aca="true" t="shared" si="0" ref="G52:G62">IF(E52&lt;50,IF(E52&lt;25,IF(E52&lt;5,"","1"),"2"),"3")</f>
        <v>2</v>
      </c>
      <c r="H52" s="293"/>
      <c r="I52" s="301" t="s">
        <v>186</v>
      </c>
      <c r="J52" s="301">
        <v>2</v>
      </c>
      <c r="K52" s="302" t="s">
        <v>185</v>
      </c>
      <c r="L52" s="303">
        <v>3</v>
      </c>
      <c r="M52" s="302" t="s">
        <v>191</v>
      </c>
      <c r="N52" s="303">
        <v>1</v>
      </c>
      <c r="O52" s="302"/>
      <c r="P52" s="303"/>
      <c r="Q52" s="301">
        <v>3</v>
      </c>
    </row>
    <row r="53" spans="1:17" ht="22.5">
      <c r="A53" s="296" t="s">
        <v>293</v>
      </c>
      <c r="B53" s="297" t="s">
        <v>294</v>
      </c>
      <c r="C53" s="298" t="s">
        <v>28</v>
      </c>
      <c r="D53" s="299">
        <v>9</v>
      </c>
      <c r="E53" s="299"/>
      <c r="F53" s="300" t="s">
        <v>139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295</v>
      </c>
      <c r="B54" s="297" t="s">
        <v>296</v>
      </c>
      <c r="C54" s="304" t="s">
        <v>36</v>
      </c>
      <c r="D54" s="299">
        <v>8</v>
      </c>
      <c r="E54" s="299">
        <v>2</v>
      </c>
      <c r="F54" s="300" t="s">
        <v>134</v>
      </c>
      <c r="G54" s="301">
        <f t="shared" si="0"/>
      </c>
      <c r="H54" s="293"/>
      <c r="I54" s="301"/>
      <c r="J54" s="301">
        <v>2</v>
      </c>
      <c r="K54" s="302" t="s">
        <v>179</v>
      </c>
      <c r="L54" s="303">
        <v>3</v>
      </c>
      <c r="M54" s="302"/>
      <c r="N54" s="303">
        <v>1</v>
      </c>
      <c r="O54" s="302"/>
      <c r="P54" s="303"/>
      <c r="Q54" s="301">
        <v>1</v>
      </c>
    </row>
    <row r="55" spans="1:17" ht="33.75">
      <c r="A55" s="296" t="s">
        <v>297</v>
      </c>
      <c r="B55" s="297" t="s">
        <v>298</v>
      </c>
      <c r="C55" s="304" t="s">
        <v>43</v>
      </c>
      <c r="D55" s="299">
        <v>7</v>
      </c>
      <c r="E55" s="299">
        <v>60</v>
      </c>
      <c r="F55" s="300" t="s">
        <v>137</v>
      </c>
      <c r="G55" s="301" t="str">
        <f t="shared" si="0"/>
        <v>3</v>
      </c>
      <c r="H55" s="293"/>
      <c r="I55" s="301" t="s">
        <v>299</v>
      </c>
      <c r="J55" s="301">
        <v>2</v>
      </c>
      <c r="K55" s="302" t="s">
        <v>300</v>
      </c>
      <c r="L55" s="303">
        <v>3</v>
      </c>
      <c r="M55" s="302" t="s">
        <v>187</v>
      </c>
      <c r="N55" s="303">
        <v>1</v>
      </c>
      <c r="O55" s="302"/>
      <c r="P55" s="303"/>
      <c r="Q55" s="301">
        <v>5</v>
      </c>
    </row>
    <row r="56" spans="1:17" ht="33.75">
      <c r="A56" s="296" t="s">
        <v>301</v>
      </c>
      <c r="B56" s="297" t="s">
        <v>302</v>
      </c>
      <c r="C56" s="304" t="s">
        <v>48</v>
      </c>
      <c r="D56" s="299">
        <v>6</v>
      </c>
      <c r="E56" s="299">
        <v>1</v>
      </c>
      <c r="F56" s="300" t="s">
        <v>134</v>
      </c>
      <c r="G56" s="301">
        <f t="shared" si="0"/>
      </c>
      <c r="H56" s="293"/>
      <c r="I56" s="301"/>
      <c r="J56" s="301">
        <v>1</v>
      </c>
      <c r="K56" s="302" t="s">
        <v>180</v>
      </c>
      <c r="L56" s="303">
        <v>2</v>
      </c>
      <c r="M56" s="302"/>
      <c r="N56" s="303"/>
      <c r="O56" s="302"/>
      <c r="P56" s="303"/>
      <c r="Q56" s="301">
        <v>1</v>
      </c>
    </row>
    <row r="57" spans="1:17" ht="22.5">
      <c r="A57" s="296" t="s">
        <v>303</v>
      </c>
      <c r="B57" s="297" t="s">
        <v>304</v>
      </c>
      <c r="C57" s="298" t="s">
        <v>53</v>
      </c>
      <c r="D57" s="299">
        <v>5</v>
      </c>
      <c r="E57" s="299">
        <v>1</v>
      </c>
      <c r="F57" s="300" t="s">
        <v>134</v>
      </c>
      <c r="G57" s="301">
        <f t="shared" si="0"/>
      </c>
      <c r="H57" s="293"/>
      <c r="I57" s="301"/>
      <c r="J57" s="301"/>
      <c r="K57" s="302"/>
      <c r="L57" s="303">
        <v>1</v>
      </c>
      <c r="M57" s="302" t="s">
        <v>181</v>
      </c>
      <c r="N57" s="303">
        <v>2</v>
      </c>
      <c r="O57" s="302"/>
      <c r="P57" s="303"/>
      <c r="Q57" s="301">
        <v>1</v>
      </c>
    </row>
    <row r="58" spans="1:17" ht="22.5">
      <c r="A58" s="296" t="s">
        <v>305</v>
      </c>
      <c r="B58" s="297" t="s">
        <v>306</v>
      </c>
      <c r="C58" s="298" t="s">
        <v>58</v>
      </c>
      <c r="D58" s="299">
        <v>4</v>
      </c>
      <c r="E58" s="299">
        <v>1</v>
      </c>
      <c r="F58" s="300" t="s">
        <v>134</v>
      </c>
      <c r="G58" s="301">
        <f t="shared" si="0"/>
      </c>
      <c r="H58" s="293"/>
      <c r="I58" s="301"/>
      <c r="J58" s="301"/>
      <c r="K58" s="302"/>
      <c r="L58" s="303">
        <v>1</v>
      </c>
      <c r="M58" s="302"/>
      <c r="N58" s="303"/>
      <c r="O58" s="302"/>
      <c r="P58" s="303"/>
      <c r="Q58" s="301">
        <v>0</v>
      </c>
    </row>
    <row r="59" spans="1:17" ht="22.5">
      <c r="A59" s="296" t="s">
        <v>307</v>
      </c>
      <c r="B59" s="297" t="s">
        <v>308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309</v>
      </c>
      <c r="B60" s="297" t="s">
        <v>310</v>
      </c>
      <c r="C60" s="298" t="s">
        <v>66</v>
      </c>
      <c r="D60" s="299">
        <v>2</v>
      </c>
      <c r="E60" s="299">
        <v>1</v>
      </c>
      <c r="F60" s="300" t="s">
        <v>134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1</v>
      </c>
      <c r="Q60" s="301">
        <v>0</v>
      </c>
    </row>
    <row r="61" spans="1:17" ht="11.25">
      <c r="A61" s="296" t="s">
        <v>311</v>
      </c>
      <c r="B61" s="297" t="s">
        <v>311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312</v>
      </c>
      <c r="B62" s="306" t="s">
        <v>313</v>
      </c>
      <c r="C62" s="307" t="s">
        <v>74</v>
      </c>
      <c r="D62" s="308">
        <v>0</v>
      </c>
      <c r="E62" s="308">
        <v>1</v>
      </c>
      <c r="F62" s="309" t="s">
        <v>134</v>
      </c>
      <c r="G62" s="310">
        <f t="shared" si="0"/>
      </c>
      <c r="H62" s="293"/>
      <c r="I62" s="310"/>
      <c r="J62" s="310">
        <v>1</v>
      </c>
      <c r="K62" s="311"/>
      <c r="L62" s="312">
        <v>2</v>
      </c>
      <c r="M62" s="311"/>
      <c r="N62" s="312"/>
      <c r="O62" s="311"/>
      <c r="P62" s="312"/>
      <c r="Q62" s="310">
        <v>0</v>
      </c>
    </row>
    <row r="63" spans="8:16" ht="27.75" customHeight="1" thickBot="1">
      <c r="H63" s="313" t="s">
        <v>289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2014-03-28T15:24:25Z</dcterms:created>
  <dcterms:modified xsi:type="dcterms:W3CDTF">2014-03-28T15:24:28Z</dcterms:modified>
  <cp:category/>
  <cp:version/>
  <cp:contentType/>
  <cp:contentStatus/>
</cp:coreProperties>
</file>