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320" windowHeight="11760" activeTab="1"/>
  </bookViews>
  <sheets>
    <sheet name="Ref Taxo" sheetId="1" r:id="rId1"/>
    <sheet name="05119050" sheetId="2" r:id="rId2"/>
    <sheet name="Mises à jour" sheetId="3" r:id="rId3"/>
  </sheets>
  <definedNames/>
  <calcPr calcId="145621"/>
</workbook>
</file>

<file path=xl/sharedStrings.xml><?xml version="1.0" encoding="utf-8"?>
<sst xmlns="http://schemas.openxmlformats.org/spreadsheetml/2006/main" count="6451" uniqueCount="5300">
  <si>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</si>
  <si>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</si>
  <si>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</si>
  <si>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</si>
  <si>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</si>
  <si>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</si>
  <si>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</si>
  <si>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</si>
  <si>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</si>
  <si>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</si>
  <si>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</si>
  <si>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</si>
  <si>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</si>
  <si>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</si>
  <si>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</si>
  <si>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</si>
  <si>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</si>
  <si>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</si>
  <si>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</si>
  <si>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</si>
  <si>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</si>
  <si>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</si>
  <si>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</si>
  <si>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</si>
  <si>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</si>
  <si>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</si>
  <si>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</si>
  <si>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</si>
  <si>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</si>
  <si>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</si>
  <si>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</si>
  <si>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</si>
  <si>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</si>
  <si>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</si>
  <si>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</si>
  <si>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</si>
  <si>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</si>
  <si>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</si>
  <si>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</si>
  <si>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</si>
  <si>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</si>
  <si>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</si>
  <si>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</si>
  <si>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</si>
  <si>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</si>
  <si>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</si>
  <si>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</si>
  <si>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</si>
  <si>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</si>
  <si>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</si>
  <si>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</si>
  <si>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</si>
  <si>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</si>
  <si>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</si>
  <si>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</si>
  <si>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</si>
  <si>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</si>
  <si>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</si>
  <si>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</si>
  <si>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</si>
  <si>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</si>
  <si>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</si>
  <si>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</si>
  <si>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</si>
  <si>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</si>
  <si>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</si>
  <si>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</si>
  <si>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</si>
  <si>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</si>
  <si>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</si>
  <si>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</si>
  <si>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</si>
  <si>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</si>
  <si>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</si>
  <si>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</si>
  <si>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</si>
  <si>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</si>
  <si>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</si>
  <si>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</si>
  <si>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</si>
  <si>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</si>
  <si>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</si>
  <si>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</si>
  <si>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</si>
  <si>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</si>
  <si>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</si>
  <si>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</si>
  <si>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</si>
  <si>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</si>
  <si>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</si>
  <si>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</si>
  <si>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</si>
  <si>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</si>
  <si>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</si>
  <si>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</si>
  <si>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</si>
  <si>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</si>
  <si>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</si>
  <si>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</si>
  <si>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</si>
  <si>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</si>
  <si>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</si>
  <si>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</si>
  <si>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</si>
  <si>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</si>
  <si>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</si>
  <si>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</si>
  <si>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</si>
  <si>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</si>
  <si>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</si>
  <si>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</si>
  <si>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</si>
  <si>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</si>
  <si>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</si>
  <si>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</si>
  <si>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</si>
  <si>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</si>
  <si>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</si>
  <si>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</si>
  <si>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</si>
  <si>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</si>
  <si>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</si>
  <si>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</si>
  <si>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</si>
  <si>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</si>
  <si>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</si>
  <si>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</si>
  <si>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</si>
  <si>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</si>
  <si>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</si>
  <si>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</si>
  <si>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</si>
  <si>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</si>
  <si>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</si>
  <si>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</si>
  <si>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</si>
  <si>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</si>
  <si>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</si>
  <si>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</si>
  <si>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</si>
  <si>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</si>
  <si>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</si>
  <si>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</si>
  <si>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</si>
  <si>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</si>
  <si>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</si>
  <si>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</si>
  <si>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</si>
  <si>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</si>
  <si>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</si>
  <si>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</si>
  <si>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</si>
  <si>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</si>
  <si>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</si>
  <si>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</si>
  <si>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</si>
  <si>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</si>
  <si>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</si>
  <si>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</si>
  <si>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</si>
  <si>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</si>
  <si>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</si>
  <si>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</si>
  <si>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</si>
  <si>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</si>
  <si>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</si>
  <si>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</si>
  <si>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</si>
  <si>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</si>
  <si>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</si>
  <si>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</si>
  <si>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</si>
  <si>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</si>
  <si>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</si>
  <si>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</si>
  <si>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</si>
  <si>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</si>
  <si>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</si>
  <si>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</si>
  <si>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</si>
  <si>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</si>
  <si>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</si>
  <si>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</si>
  <si>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</si>
  <si>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</si>
  <si>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</si>
  <si>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</si>
  <si>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</si>
  <si>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</si>
  <si>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</si>
  <si>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</si>
  <si>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</si>
  <si>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</si>
  <si>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</si>
  <si>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</si>
  <si>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</si>
  <si>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</si>
  <si>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</si>
  <si>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</si>
  <si>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</si>
  <si>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</si>
  <si>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</si>
  <si>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</si>
  <si>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</si>
  <si>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</si>
  <si>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</si>
  <si>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</si>
  <si>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</si>
  <si>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</si>
  <si>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</si>
  <si>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</si>
  <si>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</si>
  <si>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</si>
  <si>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</si>
  <si>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</si>
  <si>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</si>
  <si>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</si>
  <si>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</si>
  <si>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</si>
  <si>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</si>
  <si>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</si>
  <si>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</si>
  <si>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</si>
  <si>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</si>
  <si>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</si>
  <si>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</si>
  <si>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</si>
  <si>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</si>
  <si>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</si>
  <si>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</si>
  <si>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</si>
  <si>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</si>
  <si>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</si>
  <si>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</si>
  <si>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</si>
  <si>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</si>
  <si>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</si>
  <si>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</si>
  <si>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</si>
  <si>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</si>
  <si>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</si>
  <si>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</si>
  <si>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</si>
  <si>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</si>
  <si>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</si>
  <si>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</si>
  <si>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</si>
  <si>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</si>
  <si>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</si>
  <si>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</si>
  <si>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</si>
  <si>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</si>
  <si>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</si>
  <si>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</si>
  <si>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</si>
  <si>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</si>
  <si>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</si>
  <si>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</si>
  <si>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</si>
  <si>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</si>
  <si>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</si>
  <si>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</si>
  <si>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</si>
  <si>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</si>
  <si>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</si>
  <si>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</si>
  <si>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</si>
  <si>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</si>
  <si>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</si>
  <si>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</si>
  <si>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</si>
  <si>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</si>
  <si>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</si>
  <si>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</si>
  <si>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</si>
  <si>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</si>
  <si>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</si>
  <si>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</si>
  <si>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</si>
  <si>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</si>
  <si>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</si>
  <si>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</si>
  <si>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</si>
  <si>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</si>
  <si>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</si>
  <si>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</si>
  <si>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</si>
  <si>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</si>
  <si>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</si>
  <si>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</si>
  <si>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</si>
  <si>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</si>
  <si>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</si>
  <si>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</si>
  <si>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</si>
  <si>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</si>
  <si>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</si>
  <si>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</si>
  <si>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</si>
  <si>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</si>
  <si>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</si>
  <si>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</si>
  <si>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</si>
  <si>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</si>
  <si>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</si>
  <si>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</si>
  <si>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</si>
  <si>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</si>
  <si>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</si>
  <si>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</si>
  <si>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</si>
  <si>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</si>
  <si>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</si>
  <si>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</si>
  <si>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</si>
  <si>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</si>
  <si>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</si>
  <si>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</si>
  <si>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</si>
  <si>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</si>
  <si>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</si>
  <si>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</si>
  <si>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</si>
  <si>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</si>
  <si>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</si>
  <si>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</si>
  <si>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</si>
  <si>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</si>
  <si>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</si>
  <si>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</si>
  <si>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</si>
  <si>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</si>
  <si>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</si>
  <si>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</si>
  <si>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</si>
  <si>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</si>
  <si>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</si>
  <si>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</si>
  <si>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</si>
  <si>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</si>
  <si>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</si>
  <si>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</si>
  <si>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</si>
  <si>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</si>
  <si>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</si>
  <si>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</si>
  <si>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</si>
  <si>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</si>
  <si>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</si>
  <si>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</si>
  <si>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</si>
  <si>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</si>
  <si>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</si>
  <si>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</si>
  <si>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</si>
  <si>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</si>
  <si>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</si>
  <si>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</si>
  <si>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</si>
  <si>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</si>
  <si>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</si>
  <si>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</si>
  <si>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</si>
  <si>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</si>
  <si>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</si>
  <si>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</si>
  <si>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</si>
  <si>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</si>
  <si>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</si>
  <si>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</si>
  <si>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</si>
  <si>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</si>
  <si>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</si>
  <si>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</si>
  <si>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</si>
  <si>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</si>
  <si>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</si>
  <si>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</si>
  <si>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</si>
  <si>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</si>
  <si>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</si>
  <si>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</si>
  <si>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</si>
  <si>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</si>
  <si>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</si>
  <si>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</si>
  <si>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</si>
  <si>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</si>
  <si>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</si>
  <si>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</si>
  <si>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</si>
  <si>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</si>
  <si>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</si>
  <si>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</si>
  <si>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</si>
  <si>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</si>
  <si>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</si>
  <si>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</si>
  <si>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</si>
  <si>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</si>
  <si>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</si>
  <si>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</si>
  <si>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</si>
  <si>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</si>
  <si>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</si>
  <si>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</si>
  <si>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</si>
  <si>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</si>
  <si>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</si>
  <si>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</si>
  <si>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</si>
  <si>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</si>
  <si>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</si>
  <si>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</si>
  <si>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</si>
  <si>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</si>
  <si>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</si>
  <si>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</si>
  <si>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</si>
  <si>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</si>
  <si>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</si>
  <si>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</si>
  <si>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</si>
  <si>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</si>
  <si>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</si>
  <si>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</si>
  <si>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</si>
  <si>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</si>
  <si>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</si>
  <si>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</si>
  <si>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</si>
  <si>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</si>
  <si>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</si>
  <si>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</si>
  <si>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</si>
  <si>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</si>
  <si>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</si>
  <si>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</si>
  <si>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</si>
  <si>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</si>
  <si>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</si>
  <si>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</si>
  <si>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</si>
  <si>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</si>
  <si>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</si>
  <si>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</si>
  <si>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</si>
  <si>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</si>
  <si>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</si>
  <si>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</si>
  <si>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</si>
  <si>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</si>
  <si>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</si>
  <si>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</si>
  <si>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</si>
  <si>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</si>
  <si>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</si>
  <si>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</si>
  <si>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</si>
  <si>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</si>
  <si>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</si>
  <si>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</si>
  <si>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</si>
  <si>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</si>
  <si>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</si>
  <si>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</si>
  <si>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</si>
  <si>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</si>
  <si>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</si>
  <si>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</si>
  <si>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</si>
  <si>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</si>
  <si>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</si>
  <si>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</si>
  <si>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</si>
  <si>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</si>
  <si>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</si>
  <si>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</si>
  <si>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</si>
  <si>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</si>
  <si>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</si>
  <si>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</si>
  <si>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</si>
  <si>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</si>
  <si>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</si>
  <si>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</si>
  <si>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</si>
  <si>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</si>
  <si>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</si>
  <si>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</si>
  <si>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</si>
  <si>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</si>
  <si>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</si>
  <si>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</si>
  <si>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</si>
  <si>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</si>
  <si>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</si>
  <si>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</si>
  <si>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</si>
  <si>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</si>
  <si>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</si>
  <si>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</si>
  <si>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</si>
  <si>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</si>
  <si>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</si>
  <si>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</si>
  <si>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</si>
  <si>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</si>
  <si>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</si>
  <si>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</si>
  <si>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</si>
  <si>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</si>
  <si>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</si>
  <si>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</si>
  <si>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</si>
  <si>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</si>
  <si>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</si>
  <si>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</si>
  <si>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</si>
  <si>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</si>
  <si>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</si>
  <si>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</si>
  <si>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</si>
  <si>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</si>
  <si>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</si>
  <si>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</si>
  <si>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</si>
  <si>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</si>
  <si>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</si>
  <si>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</si>
  <si>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</si>
  <si>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</si>
  <si>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</si>
  <si>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</si>
  <si>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</si>
  <si>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</si>
  <si>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</si>
  <si>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</si>
  <si>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</si>
  <si>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</si>
  <si>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</si>
  <si>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</si>
  <si>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</si>
  <si>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</si>
  <si>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</si>
  <si>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</si>
  <si>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</si>
  <si>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</si>
  <si>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</si>
  <si>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</si>
  <si>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</si>
  <si>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</si>
  <si>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</si>
  <si>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</si>
  <si>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</si>
  <si>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</si>
  <si>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</si>
  <si>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</si>
  <si>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</si>
  <si>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</si>
  <si>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</si>
  <si>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</si>
  <si>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</si>
  <si>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</si>
  <si>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</si>
  <si>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</si>
  <si>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</si>
  <si>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</si>
  <si>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</si>
  <si>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</si>
  <si>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</si>
  <si>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</si>
  <si>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</si>
  <si>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</si>
  <si>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</si>
  <si>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</si>
  <si>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</si>
  <si>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</si>
  <si>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</si>
  <si>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</si>
  <si>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</si>
  <si>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</si>
  <si>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</si>
  <si>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</si>
  <si>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</si>
  <si>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</si>
  <si>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</si>
  <si>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</si>
  <si>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</si>
  <si>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</si>
  <si>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</si>
  <si>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</si>
  <si>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</si>
  <si>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</si>
  <si>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</si>
  <si>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</si>
  <si>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</si>
  <si>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</si>
  <si>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</si>
  <si>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</si>
  <si>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</si>
  <si>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</si>
  <si>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</si>
  <si>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</si>
  <si>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</si>
  <si>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</si>
  <si>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</si>
  <si>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</si>
  <si>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</si>
  <si>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</si>
  <si>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</si>
  <si>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</si>
  <si>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</si>
  <si>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</si>
  <si>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</si>
  <si>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</si>
  <si>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</si>
  <si>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</si>
  <si>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</si>
  <si>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</si>
  <si>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</si>
  <si>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</si>
  <si>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</si>
  <si>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</si>
  <si>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</si>
  <si>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</si>
  <si>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</si>
  <si>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</si>
  <si>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</si>
  <si>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</si>
  <si>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</si>
  <si>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</si>
  <si>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</si>
  <si>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</si>
  <si>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</si>
  <si>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</si>
  <si>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</si>
  <si>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</si>
  <si>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</si>
  <si>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</si>
  <si>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</si>
  <si>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</si>
  <si>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</si>
  <si>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</si>
  <si>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</si>
  <si>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</si>
  <si>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</si>
  <si>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</si>
  <si>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</si>
  <si>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</si>
  <si>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</si>
  <si>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</si>
  <si>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</si>
  <si>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</si>
  <si>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</si>
  <si>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</si>
  <si>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</si>
  <si>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</si>
  <si>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</si>
  <si>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</si>
  <si>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</si>
  <si>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</si>
  <si>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</si>
  <si>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</si>
  <si>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</si>
  <si>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</si>
  <si>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</si>
  <si>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</si>
  <si>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</si>
  <si>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</si>
  <si>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</si>
  <si>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</si>
  <si>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</si>
  <si>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</si>
  <si>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</si>
  <si>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</si>
  <si>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</si>
  <si>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</si>
  <si>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</si>
  <si>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</si>
  <si>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</si>
  <si>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</si>
  <si>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</si>
  <si>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</si>
  <si>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</si>
  <si>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</si>
  <si>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</si>
  <si>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</si>
  <si>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</si>
  <si>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</si>
  <si>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</si>
  <si>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</si>
  <si>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</si>
  <si>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</si>
  <si>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</si>
  <si>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</si>
  <si>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</si>
  <si>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</si>
  <si>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</si>
  <si>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</si>
  <si>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</si>
  <si>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</si>
  <si>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</si>
  <si>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</si>
  <si>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</si>
  <si>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</si>
  <si>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</si>
  <si>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</si>
  <si>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</si>
  <si>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</si>
  <si>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</si>
  <si>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</si>
  <si>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</si>
  <si>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</si>
  <si>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</si>
  <si>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</si>
  <si>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</si>
  <si>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</si>
  <si>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</si>
  <si>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</si>
  <si>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</si>
  <si>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</si>
  <si>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</si>
  <si>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</si>
  <si>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</si>
  <si>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</si>
  <si>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</si>
  <si>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</si>
  <si>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</si>
  <si>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</si>
  <si>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</si>
  <si>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</si>
  <si>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</si>
  <si>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</si>
  <si>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</si>
  <si>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</si>
  <si>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</si>
  <si>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</si>
  <si>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</si>
  <si>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</si>
  <si>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</si>
  <si>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</si>
  <si>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</si>
  <si>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</si>
  <si>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</si>
  <si>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</si>
  <si>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</si>
  <si>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</si>
  <si>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</si>
  <si>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</si>
  <si>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</si>
  <si>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</si>
  <si>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</si>
  <si>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</si>
  <si>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</si>
  <si>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</si>
  <si>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</si>
  <si>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</si>
  <si>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</si>
  <si>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</si>
  <si>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</si>
  <si>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</si>
  <si>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</si>
  <si>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</si>
  <si>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</si>
  <si>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</si>
  <si>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</si>
  <si>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</si>
  <si>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</si>
  <si>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</si>
  <si>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</si>
  <si>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</si>
  <si>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</si>
  <si>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</si>
  <si>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</si>
  <si>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</si>
  <si>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</si>
  <si>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</si>
  <si>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</si>
  <si>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</si>
  <si>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</si>
  <si>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</si>
  <si>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</si>
  <si>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</si>
  <si>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</si>
  <si>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</si>
  <si>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</si>
  <si>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</si>
  <si>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</si>
  <si>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</si>
  <si>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</si>
  <si>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</si>
  <si>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</si>
  <si>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</si>
  <si>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</si>
  <si>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</si>
  <si>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</si>
  <si>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</si>
  <si>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</si>
  <si>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</si>
  <si>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</si>
  <si>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</si>
  <si>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</si>
  <si>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</si>
  <si>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</si>
  <si>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</si>
  <si>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</si>
  <si>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</si>
  <si>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</si>
  <si>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</si>
  <si>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</si>
  <si>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</si>
  <si>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</si>
  <si>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</si>
  <si>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</si>
  <si>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</si>
  <si>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</si>
  <si>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</si>
  <si>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</si>
  <si>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</si>
  <si>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</si>
  <si>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</si>
  <si>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</si>
  <si>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</si>
  <si>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</si>
  <si>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</si>
  <si>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</si>
  <si>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</si>
  <si>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</si>
  <si>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</si>
  <si>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</si>
  <si>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</si>
  <si>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</si>
  <si>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</si>
  <si>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</si>
  <si>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</si>
  <si>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</si>
  <si>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</si>
  <si>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</si>
  <si>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</si>
  <si>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</si>
  <si>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</si>
  <si>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</si>
  <si>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</si>
  <si>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</si>
  <si>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</si>
  <si>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</si>
  <si>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</si>
  <si>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</si>
  <si>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</si>
  <si>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</si>
  <si>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</si>
  <si>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</si>
  <si>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</si>
  <si>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</si>
  <si>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</si>
  <si>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</si>
  <si>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</si>
  <si>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</si>
  <si>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</si>
  <si>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</si>
  <si>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</si>
  <si>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</si>
  <si>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</si>
  <si>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</si>
  <si>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</si>
  <si>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</si>
  <si>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</si>
  <si>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</si>
  <si>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</si>
  <si>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</si>
  <si>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</si>
  <si>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</si>
  <si>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</si>
  <si>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</si>
  <si>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</si>
  <si>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</si>
  <si>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</si>
  <si>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</si>
  <si>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</si>
  <si>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</si>
  <si>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</si>
  <si>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</si>
  <si>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</si>
  <si>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</si>
  <si>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</si>
  <si>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</si>
  <si>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</si>
  <si>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</si>
  <si>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</si>
  <si>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</si>
  <si>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</si>
  <si>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</si>
  <si>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</si>
  <si>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</si>
  <si>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</si>
  <si>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</si>
  <si>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</si>
  <si>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</si>
  <si>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</si>
  <si>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</si>
  <si>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</si>
  <si>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</si>
  <si>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</si>
  <si>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</si>
  <si>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</si>
  <si>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</si>
  <si>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</si>
  <si>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</si>
  <si>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</si>
  <si>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</si>
  <si>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</si>
  <si>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</si>
  <si>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</si>
  <si>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</si>
  <si>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</si>
  <si>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</si>
  <si>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</si>
  <si>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</si>
  <si>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</si>
  <si>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</si>
  <si>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</si>
  <si>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</si>
  <si>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</si>
  <si>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</si>
  <si>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</si>
  <si>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</si>
  <si>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</si>
  <si>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</si>
  <si>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</si>
  <si>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</si>
  <si>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</si>
  <si>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</si>
  <si>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</si>
  <si>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</si>
  <si>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</si>
  <si>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</si>
  <si>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</si>
  <si>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</si>
  <si>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</si>
  <si>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</si>
  <si>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</si>
  <si>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</si>
  <si>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</si>
  <si>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</si>
  <si>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</si>
  <si>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</si>
  <si>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</si>
  <si>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</si>
  <si>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</si>
  <si>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</si>
  <si>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</si>
  <si>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</si>
  <si>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</si>
  <si>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</si>
  <si>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</si>
  <si>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</si>
  <si>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</si>
  <si>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</si>
  <si>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</si>
  <si>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</si>
  <si>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</si>
  <si>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</si>
  <si>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</si>
  <si>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</si>
  <si>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</si>
  <si>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</si>
  <si>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</si>
  <si>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</si>
  <si>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</si>
  <si>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</si>
  <si>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</si>
  <si>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</si>
  <si>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</si>
  <si>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</si>
  <si>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</si>
  <si>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</si>
  <si>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</si>
  <si>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</si>
  <si>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</si>
  <si>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</si>
  <si>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</si>
  <si>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</si>
  <si>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</si>
  <si>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</si>
  <si>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</si>
  <si>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</si>
  <si>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</si>
  <si>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</si>
  <si>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</si>
  <si>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</si>
  <si>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</si>
  <si>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</si>
  <si>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</si>
  <si>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</si>
  <si>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</si>
  <si>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</si>
  <si>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</si>
  <si>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</si>
  <si>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</si>
  <si>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</si>
  <si>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</si>
  <si>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</si>
  <si>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</si>
  <si>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</si>
  <si>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</si>
  <si>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</si>
  <si>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</si>
  <si>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</si>
  <si>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</si>
  <si>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</si>
  <si>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</si>
  <si>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</si>
  <si>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</si>
  <si>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</si>
  <si>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</si>
  <si>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</si>
  <si>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</si>
  <si>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</si>
  <si>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</si>
  <si>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</si>
  <si>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</si>
  <si>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</si>
  <si>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</si>
  <si>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</si>
  <si>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</si>
  <si>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</si>
  <si>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</si>
  <si>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</si>
  <si>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</si>
  <si>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</si>
  <si>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</si>
  <si>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</si>
  <si>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</si>
  <si>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</si>
  <si>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</si>
  <si>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</si>
  <si>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</si>
  <si>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</si>
  <si>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</si>
  <si>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</si>
  <si>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</si>
  <si>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</si>
  <si>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</si>
  <si>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</si>
  <si>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</si>
  <si>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</si>
  <si>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</si>
  <si>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</si>
  <si>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</si>
  <si>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</si>
  <si>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</si>
  <si>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</si>
  <si>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</si>
  <si>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</si>
  <si>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</si>
  <si>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</si>
  <si>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</si>
  <si>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</si>
  <si>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</si>
  <si>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</si>
  <si>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</si>
  <si>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</si>
  <si>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</si>
  <si>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</si>
  <si>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</si>
  <si>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</si>
  <si>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</si>
  <si>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</si>
  <si>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</si>
  <si>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</si>
  <si>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</si>
  <si>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</si>
  <si>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</si>
  <si>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</si>
  <si>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</si>
  <si>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</si>
  <si>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</si>
  <si>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</si>
  <si>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</si>
  <si>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</si>
  <si>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</si>
  <si>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</si>
  <si>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</si>
  <si>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</si>
  <si>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</si>
  <si>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</si>
  <si>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</si>
  <si>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</si>
  <si>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</si>
  <si>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</si>
  <si>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</si>
  <si>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</si>
  <si>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</si>
  <si>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</si>
  <si>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</si>
  <si>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</si>
  <si>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</si>
  <si>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</si>
  <si>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</si>
  <si>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</si>
  <si>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</si>
  <si>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</si>
  <si>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</si>
  <si>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</si>
  <si>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</si>
  <si>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</si>
  <si>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</si>
  <si>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</si>
  <si>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</si>
  <si>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</si>
  <si>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</si>
  <si>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</si>
  <si>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</si>
  <si>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</si>
  <si>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</si>
  <si>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</si>
  <si>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</si>
  <si>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</si>
  <si>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</si>
  <si>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</si>
  <si>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</si>
  <si>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</si>
  <si>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</si>
  <si>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</si>
  <si>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</si>
  <si>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</si>
  <si>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</si>
  <si>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</si>
  <si>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</si>
  <si>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</si>
  <si>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</si>
  <si>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</si>
  <si>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</si>
  <si>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</si>
  <si>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</si>
  <si>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</si>
  <si>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</si>
  <si>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</si>
  <si>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</si>
  <si>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</si>
  <si>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</si>
  <si>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</si>
  <si>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</si>
  <si>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</si>
  <si>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</si>
  <si>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</si>
  <si>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</si>
  <si>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</si>
  <si>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</si>
  <si>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</si>
  <si>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</si>
  <si>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</si>
  <si>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</si>
  <si>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</si>
  <si>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</si>
  <si>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</si>
  <si>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</si>
  <si>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</si>
  <si>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</si>
  <si>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</si>
  <si>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</si>
  <si>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</si>
  <si>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</si>
  <si>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</si>
  <si>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</si>
  <si>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</si>
  <si>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</si>
  <si>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</si>
  <si>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</si>
  <si>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</si>
  <si>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</si>
  <si>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</si>
  <si>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</si>
  <si>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</si>
  <si>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</si>
  <si>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</si>
  <si>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</si>
  <si>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</si>
  <si>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</si>
  <si>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</si>
  <si>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</si>
  <si>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</si>
  <si>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</si>
  <si>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</si>
  <si>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</si>
  <si>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</si>
  <si>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</si>
  <si>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</si>
  <si>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</si>
  <si>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</si>
  <si>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</si>
  <si>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</si>
  <si>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</si>
  <si>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</si>
  <si>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</si>
  <si>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</si>
  <si>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</si>
  <si>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</si>
  <si>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</si>
  <si>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</si>
  <si>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</si>
  <si>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</si>
  <si>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</si>
  <si>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</si>
  <si>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</si>
  <si>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</si>
  <si>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</si>
  <si>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</si>
  <si>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</si>
  <si>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</si>
  <si>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</si>
  <si>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</si>
  <si>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</si>
  <si>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</si>
  <si>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</si>
  <si>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</si>
  <si>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</si>
  <si>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</si>
  <si>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</si>
  <si>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</si>
  <si>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</si>
  <si>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</si>
  <si>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</si>
  <si>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</si>
  <si>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</si>
  <si>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</si>
  <si>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</si>
  <si>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</si>
  <si>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</si>
  <si>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</si>
  <si>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</si>
  <si>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</si>
  <si>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</si>
  <si>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</si>
  <si>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</si>
  <si>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</si>
  <si>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</si>
  <si>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</si>
  <si>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</si>
  <si>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</si>
  <si>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</si>
  <si>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</si>
  <si>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</si>
  <si>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</si>
  <si>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</si>
  <si>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</si>
  <si>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</si>
  <si>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</si>
  <si>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</si>
  <si>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</si>
  <si>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</si>
  <si>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</si>
  <si>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</si>
  <si>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</si>
  <si>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</si>
  <si>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</si>
  <si>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</si>
  <si>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</si>
  <si>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</si>
  <si>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</si>
  <si>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</si>
  <si>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</si>
  <si>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</si>
  <si>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</si>
  <si>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</si>
  <si>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</si>
  <si>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</si>
  <si>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</si>
  <si>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</si>
  <si>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</si>
  <si>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</si>
  <si>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</si>
  <si>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</si>
  <si>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</si>
  <si>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</si>
  <si>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</si>
  <si>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</si>
  <si>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</si>
  <si>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</si>
  <si>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</si>
  <si>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</si>
  <si>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</si>
  <si>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</si>
  <si>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</si>
  <si>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</si>
  <si>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</si>
  <si>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</si>
  <si>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</si>
  <si>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</si>
  <si>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</si>
  <si>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</si>
  <si>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</si>
  <si>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</si>
  <si>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</si>
  <si>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</si>
  <si>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</si>
  <si>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</si>
  <si>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</si>
  <si>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</si>
  <si>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</si>
  <si>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</si>
  <si>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</si>
  <si>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</si>
  <si>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</si>
  <si>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</si>
  <si>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</si>
  <si>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</si>
  <si>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</si>
  <si>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</si>
  <si>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</si>
  <si>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</si>
  <si>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</si>
  <si>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</si>
  <si>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</si>
  <si>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</si>
  <si>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</si>
  <si>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</si>
  <si>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</si>
  <si>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</si>
  <si>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</si>
  <si>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</si>
  <si>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</si>
  <si>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</si>
  <si>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</si>
  <si>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</si>
  <si>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</si>
  <si>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</si>
  <si>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</si>
  <si>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</si>
  <si>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</si>
  <si>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</si>
  <si>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</si>
  <si>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</si>
  <si>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</si>
  <si>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</si>
  <si>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</si>
  <si>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</si>
  <si>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</si>
  <si>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</si>
  <si>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</si>
  <si>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</si>
  <si>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</si>
  <si>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</si>
  <si>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</si>
  <si>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</si>
  <si>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</si>
  <si>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</si>
  <si>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</si>
  <si>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</si>
  <si>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</si>
  <si>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</si>
  <si>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</si>
  <si>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</si>
  <si>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</si>
  <si>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</si>
  <si>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</si>
  <si>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</si>
  <si>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</si>
  <si>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</si>
  <si>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</si>
  <si>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</si>
  <si>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</si>
  <si>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</si>
  <si>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</si>
  <si>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</si>
  <si>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</si>
  <si>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</si>
  <si>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</si>
  <si>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</si>
  <si>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</si>
  <si>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</si>
  <si>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</si>
  <si>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</si>
  <si>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</si>
  <si>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</si>
  <si>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</si>
  <si>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</si>
  <si>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</si>
  <si>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</si>
  <si>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</si>
  <si>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</si>
  <si>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</si>
  <si>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</si>
  <si>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</si>
  <si>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</si>
  <si>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</si>
  <si>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</si>
  <si>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</si>
  <si>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</si>
  <si>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</si>
  <si>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</si>
  <si>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</si>
  <si>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</si>
  <si>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</si>
  <si>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</si>
  <si>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</si>
  <si>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</si>
  <si>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</si>
  <si>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</si>
  <si>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</si>
  <si>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</si>
  <si>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</si>
  <si>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</si>
  <si>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</si>
  <si>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</si>
  <si>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</si>
  <si>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</si>
  <si>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</si>
  <si>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</si>
  <si>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</si>
  <si>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</si>
  <si>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</si>
  <si>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</si>
  <si>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</si>
  <si>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</si>
  <si>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</si>
  <si>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</si>
  <si>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</si>
  <si>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</si>
  <si>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</si>
  <si>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</si>
  <si>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</si>
  <si>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</si>
  <si>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</si>
  <si>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</si>
  <si>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</si>
  <si>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</si>
  <si>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</si>
  <si>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</si>
  <si>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</si>
  <si>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</si>
  <si>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</si>
  <si>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</si>
  <si>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</si>
  <si>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</si>
  <si>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</si>
  <si>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</si>
  <si>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</si>
  <si>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</si>
  <si>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</si>
  <si>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</si>
  <si>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</si>
  <si>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</si>
  <si>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</si>
  <si>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</si>
  <si>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</si>
  <si>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</si>
  <si>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</si>
  <si>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</si>
  <si>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</si>
  <si>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</si>
  <si>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</si>
  <si>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</si>
  <si>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</si>
  <si>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</si>
  <si>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</si>
  <si>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</si>
  <si>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</si>
  <si>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</si>
  <si>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</si>
  <si>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</si>
  <si>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</si>
  <si>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</si>
  <si>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</si>
  <si>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</si>
  <si>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</si>
  <si>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</si>
  <si>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</si>
  <si>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</si>
  <si>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</si>
  <si>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</si>
  <si>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</si>
  <si>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</si>
  <si>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</si>
  <si>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</si>
  <si>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</si>
  <si>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</si>
  <si>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</si>
  <si>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</si>
  <si>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</si>
  <si>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</si>
  <si>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</si>
  <si>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</si>
  <si>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</si>
  <si>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</si>
  <si>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</si>
  <si>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</si>
  <si>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</si>
  <si>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</si>
  <si>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</si>
  <si>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</si>
  <si>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</si>
  <si>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</si>
  <si>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</si>
  <si>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</si>
  <si>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</si>
  <si>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</si>
  <si>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</si>
  <si>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</si>
  <si>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</si>
  <si>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</si>
  <si>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</si>
  <si>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</si>
  <si>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</si>
  <si>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</si>
  <si>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</si>
  <si>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</si>
  <si>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</si>
  <si>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</si>
  <si>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</si>
  <si>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</si>
  <si>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</si>
  <si>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</si>
  <si>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</si>
  <si>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</si>
  <si>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</si>
  <si>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</si>
  <si>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</si>
  <si>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</si>
  <si>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</si>
  <si>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</si>
  <si>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</si>
  <si>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</si>
  <si>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</si>
  <si>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</si>
  <si>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</si>
  <si>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</si>
  <si>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</si>
  <si>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</si>
  <si>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</si>
  <si>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</si>
  <si>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</si>
  <si>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</si>
  <si>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</si>
  <si>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</si>
  <si>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</si>
  <si>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</si>
  <si>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</si>
  <si>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</si>
  <si>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</si>
  <si>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</si>
  <si>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</si>
  <si>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</si>
  <si>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</si>
  <si>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</si>
  <si>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</si>
  <si>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</si>
  <si>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</si>
  <si>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</si>
  <si>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</si>
  <si>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</si>
  <si>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</si>
  <si>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</si>
  <si>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</si>
  <si>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</si>
  <si>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</si>
  <si>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</si>
  <si>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</si>
  <si>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</si>
  <si>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</si>
  <si>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</si>
  <si>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</si>
  <si>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</si>
  <si>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</si>
  <si>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</si>
  <si>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</si>
  <si>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</si>
  <si>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</si>
  <si>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</si>
  <si>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</si>
  <si>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</si>
  <si>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</si>
  <si>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</si>
  <si>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</si>
  <si>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</si>
  <si>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</si>
  <si>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</si>
  <si>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</si>
  <si>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</si>
  <si>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</si>
  <si>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</si>
  <si>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</si>
  <si>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</si>
  <si>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</si>
  <si>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</si>
  <si>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</si>
  <si>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</si>
  <si>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</si>
  <si>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</si>
  <si>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</si>
  <si>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</si>
  <si>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</si>
  <si>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</si>
  <si>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</si>
  <si>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</si>
  <si>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</si>
  <si>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</si>
  <si>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</si>
  <si>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</si>
  <si>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</si>
  <si>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</si>
  <si>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</si>
  <si>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</si>
  <si>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</si>
  <si>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</si>
  <si>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</si>
  <si>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</si>
  <si>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</si>
  <si>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</si>
  <si>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</si>
  <si>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</si>
  <si>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</si>
  <si>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</si>
  <si>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</si>
  <si>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</si>
  <si>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</si>
  <si>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</si>
  <si>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</si>
  <si>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</si>
  <si>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</si>
  <si>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</si>
  <si>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</si>
  <si>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</si>
  <si>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</si>
  <si>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</si>
  <si>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</si>
  <si>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</si>
  <si>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</si>
  <si>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</si>
  <si>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</si>
  <si>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</si>
  <si>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</si>
  <si>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</si>
  <si>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</si>
  <si>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</si>
  <si>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</si>
  <si>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</si>
  <si>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</si>
  <si>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</si>
  <si>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</si>
  <si>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</si>
  <si>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</si>
  <si>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</si>
  <si>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</si>
  <si>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</si>
  <si>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</si>
  <si>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</si>
  <si>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</si>
  <si>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</si>
  <si>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</si>
  <si>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</si>
  <si>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</si>
  <si>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</si>
  <si>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</si>
  <si>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</si>
  <si>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</si>
  <si>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</si>
  <si>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</si>
  <si>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</si>
  <si>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</si>
  <si>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</si>
  <si>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</si>
  <si>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</si>
  <si>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</si>
  <si>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</si>
  <si>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</si>
  <si>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</si>
  <si>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</si>
  <si>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</si>
  <si>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</si>
  <si>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</si>
  <si>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</si>
  <si>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</si>
  <si>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</si>
  <si>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</si>
  <si>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</si>
  <si>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</si>
  <si>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</si>
  <si>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</si>
  <si>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</si>
  <si>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</si>
  <si>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</si>
  <si>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</si>
  <si>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</si>
  <si>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</si>
  <si>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</si>
  <si>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</si>
  <si>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</si>
  <si>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</si>
  <si>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</si>
  <si>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</si>
  <si>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</si>
  <si>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</si>
  <si>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</si>
  <si>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</si>
  <si>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</si>
  <si>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</si>
  <si>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</si>
  <si>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</si>
  <si>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</si>
  <si>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</si>
  <si>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</si>
  <si>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</si>
  <si>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</si>
  <si>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</si>
  <si>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</si>
  <si>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</si>
  <si>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</si>
  <si>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</si>
  <si>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</si>
  <si>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</si>
  <si>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</si>
  <si>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</si>
  <si>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</si>
  <si>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</si>
  <si>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</si>
  <si>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</si>
  <si>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</si>
  <si>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</si>
  <si>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</si>
  <si>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</si>
  <si>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</si>
  <si>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</si>
  <si>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</si>
  <si>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</si>
  <si>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</si>
  <si>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</si>
  <si>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</si>
  <si>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</si>
  <si>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</si>
  <si>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</si>
  <si>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</si>
  <si>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</si>
  <si>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</si>
  <si>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</si>
  <si>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</si>
  <si>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</si>
  <si>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</si>
  <si>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</si>
  <si>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</si>
  <si>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</si>
  <si>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</si>
  <si>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</si>
  <si>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</si>
  <si>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</si>
  <si>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</si>
  <si>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</si>
  <si>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</si>
  <si>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</si>
  <si>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</si>
  <si>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</si>
  <si>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</si>
  <si>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</si>
  <si>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</si>
  <si>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</si>
  <si>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</si>
  <si>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</si>
  <si>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</si>
  <si>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</si>
  <si>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</si>
  <si>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</si>
  <si>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</si>
  <si>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</si>
  <si>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</si>
  <si>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</si>
  <si>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</si>
  <si>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</si>
  <si>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</si>
  <si>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</si>
  <si>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</si>
  <si>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</si>
  <si>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</si>
  <si>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</si>
  <si>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</si>
  <si>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</si>
  <si>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</si>
  <si>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</si>
  <si>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</si>
  <si>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</si>
  <si>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</si>
  <si>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</si>
  <si>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</si>
  <si>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</si>
  <si>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</si>
  <si>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</si>
  <si>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</si>
  <si>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</si>
  <si>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</si>
  <si>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</si>
  <si>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</si>
  <si>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</si>
  <si>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</si>
  <si>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</si>
  <si>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</si>
  <si>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</si>
  <si>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</si>
  <si>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</si>
  <si>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</si>
  <si>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</si>
  <si>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</si>
  <si>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</si>
  <si>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</si>
  <si>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</si>
  <si>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</si>
  <si>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</si>
  <si>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</si>
  <si>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</si>
  <si>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</si>
  <si>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</si>
  <si>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</si>
  <si>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</si>
  <si>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</si>
  <si>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</si>
  <si>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</si>
  <si>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</si>
  <si>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</si>
  <si>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</si>
  <si>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</si>
  <si>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</si>
  <si>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</si>
  <si>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</si>
  <si>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</si>
  <si>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</si>
  <si>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</si>
  <si>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</si>
  <si>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</si>
  <si>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</si>
  <si>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</si>
  <si>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</si>
  <si>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</si>
  <si>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</si>
  <si>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</si>
  <si>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</si>
  <si>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</si>
  <si>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</si>
  <si>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</si>
  <si>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</si>
  <si>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</si>
  <si>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</si>
  <si>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</si>
  <si>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</si>
  <si>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</si>
  <si>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</si>
  <si>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</si>
  <si>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</si>
  <si>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</si>
  <si>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</si>
  <si>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</si>
  <si>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</si>
  <si>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</si>
  <si>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</si>
  <si>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</si>
  <si>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</si>
  <si>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</si>
  <si>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</si>
  <si>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</si>
  <si>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</si>
  <si>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</si>
  <si>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</si>
  <si>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</si>
  <si>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</si>
  <si>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</si>
  <si>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</si>
  <si>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</si>
  <si>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</si>
  <si>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</si>
  <si>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</si>
  <si>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</si>
  <si>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</si>
  <si>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</si>
  <si>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</si>
  <si>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</si>
  <si>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</si>
  <si>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</si>
  <si>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</si>
  <si>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</si>
  <si>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</si>
  <si>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</si>
  <si>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</si>
  <si>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</si>
  <si>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</si>
  <si>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</si>
  <si>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</si>
  <si>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</si>
  <si>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</si>
  <si>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</si>
  <si>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</si>
  <si>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</si>
  <si>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</si>
  <si>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</si>
  <si>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</si>
  <si>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</si>
  <si>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</si>
  <si>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</si>
  <si>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</si>
  <si>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</si>
  <si>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</si>
  <si>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</si>
  <si>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</si>
  <si>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</si>
  <si>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</si>
  <si>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</si>
  <si>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</si>
  <si>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</si>
  <si>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</si>
  <si>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</si>
  <si>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</si>
  <si>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</si>
  <si>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</si>
  <si>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</si>
  <si>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</si>
  <si>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</si>
  <si>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</si>
  <si>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</si>
  <si>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</si>
  <si>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</si>
  <si>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</si>
  <si>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</si>
  <si>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</si>
  <si>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</si>
  <si>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</si>
  <si>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</si>
  <si>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</si>
  <si>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</si>
  <si>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</si>
  <si>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</si>
  <si>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</si>
  <si>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</si>
  <si>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</si>
  <si>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</si>
  <si>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</si>
  <si>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</si>
  <si>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</si>
  <si>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</si>
  <si>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</si>
  <si>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</si>
  <si>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</si>
  <si>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</si>
  <si>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</si>
  <si>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</si>
  <si>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</si>
  <si>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</si>
  <si>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</si>
  <si>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</si>
  <si>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</si>
  <si>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</si>
  <si>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</si>
  <si>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</si>
  <si>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</si>
  <si>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</si>
  <si>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</si>
  <si>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</si>
  <si>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</si>
  <si>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</si>
  <si>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</si>
  <si>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</si>
  <si>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</si>
  <si>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</si>
  <si>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</si>
  <si>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</si>
  <si>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</si>
  <si>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</si>
  <si>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</si>
  <si>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</si>
  <si>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</si>
  <si>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</si>
  <si>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</si>
  <si>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</si>
  <si>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</si>
  <si>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</si>
  <si>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</si>
  <si>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</si>
  <si>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</si>
  <si>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</si>
  <si>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</si>
  <si>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</si>
  <si>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</si>
  <si>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</si>
  <si>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</si>
  <si>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</si>
  <si>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</si>
  <si>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</si>
  <si>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</si>
  <si>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</si>
  <si>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</si>
  <si>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</si>
  <si>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</si>
  <si>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</si>
  <si>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</si>
  <si>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</si>
  <si>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</si>
  <si>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</si>
  <si>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</si>
  <si>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</si>
  <si>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</si>
  <si>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</si>
  <si>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</si>
  <si>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</si>
  <si>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</si>
  <si>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</si>
  <si>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</si>
  <si>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</si>
  <si>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</si>
  <si>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</si>
  <si>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</si>
  <si>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</si>
  <si>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</si>
  <si>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</si>
  <si>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</si>
  <si>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</si>
  <si>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</si>
  <si>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</si>
  <si>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</si>
  <si>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</si>
  <si>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</si>
  <si>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</si>
  <si>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</si>
  <si>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</si>
  <si>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</si>
  <si>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</si>
  <si>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</si>
  <si>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</si>
  <si>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</si>
  <si>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</si>
  <si>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</si>
  <si>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</si>
  <si>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</si>
  <si>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</si>
  <si>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</si>
  <si>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</si>
  <si>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</si>
  <si>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</si>
  <si>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</si>
  <si>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</si>
  <si>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</si>
  <si>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</si>
  <si>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</si>
  <si>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</si>
  <si>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</si>
  <si>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</si>
  <si>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</si>
  <si>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</si>
  <si>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</si>
  <si>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</si>
  <si>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</si>
  <si>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</si>
  <si>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</si>
  <si>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</si>
  <si>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</si>
  <si>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</si>
  <si>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</si>
  <si>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</si>
  <si>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</si>
  <si>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</si>
  <si>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</si>
  <si>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</si>
  <si>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</si>
  <si>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</si>
  <si>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</si>
  <si>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</si>
  <si>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</si>
  <si>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</si>
  <si>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</si>
  <si>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</si>
  <si>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</si>
  <si>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</si>
  <si>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</si>
  <si>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</si>
  <si>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</si>
  <si>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</si>
  <si>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</si>
  <si>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</si>
  <si>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</si>
  <si>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</si>
  <si>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</si>
  <si>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</si>
  <si>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</si>
  <si>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</si>
  <si>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</si>
  <si>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</si>
  <si>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</si>
  <si>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</si>
  <si>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</si>
  <si>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</si>
  <si>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</si>
  <si>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</si>
  <si>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</si>
  <si>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</si>
  <si>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</si>
  <si>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</si>
  <si>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</si>
  <si>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</si>
  <si>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</si>
  <si>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</si>
  <si>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</si>
  <si>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</si>
  <si>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</si>
  <si>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</si>
  <si>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</si>
  <si>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</si>
  <si>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</si>
  <si>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</si>
  <si>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</si>
  <si>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</si>
  <si>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</si>
  <si>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</si>
  <si>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</si>
  <si>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</si>
  <si>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</si>
  <si>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</si>
  <si>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</si>
  <si>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</si>
  <si>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</si>
  <si>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</si>
  <si>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</si>
  <si>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</si>
  <si>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</si>
  <si>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</si>
  <si>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</si>
  <si>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</si>
  <si>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</si>
  <si>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</si>
  <si>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</si>
  <si>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</si>
  <si>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</si>
  <si>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</si>
  <si>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</si>
  <si>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</si>
  <si>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</si>
  <si>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</si>
  <si>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</si>
  <si>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</si>
  <si>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</si>
  <si>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</si>
  <si>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</si>
  <si>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</si>
  <si>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</si>
  <si>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</si>
  <si>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</si>
  <si>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</si>
  <si>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</si>
  <si>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</si>
  <si>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</si>
  <si>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</si>
  <si>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</si>
  <si>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</si>
  <si>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</si>
  <si>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</si>
  <si>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</si>
  <si>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</si>
  <si>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</si>
  <si>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</si>
  <si>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</si>
  <si>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</si>
  <si>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</si>
  <si>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</si>
  <si>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</si>
  <si>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</si>
  <si>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</si>
  <si>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</si>
  <si>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</si>
  <si>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</si>
  <si>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</si>
  <si>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</si>
  <si>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</si>
  <si>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</si>
  <si>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</si>
  <si>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</si>
  <si>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</si>
  <si>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</si>
  <si>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</si>
  <si>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</si>
  <si>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</si>
  <si>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</si>
  <si>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</si>
  <si>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</si>
  <si>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</si>
  <si>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</si>
  <si>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</si>
  <si>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</si>
  <si>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</si>
  <si>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</si>
  <si>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</si>
  <si>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</si>
  <si>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</si>
  <si>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</si>
  <si>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</si>
  <si>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</si>
  <si>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</si>
  <si>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</si>
  <si>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</si>
  <si>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</si>
  <si>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</si>
  <si>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</si>
  <si>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</si>
  <si>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</si>
  <si>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</si>
  <si>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</si>
  <si>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</si>
  <si>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</si>
  <si>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</si>
  <si>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</si>
  <si>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</si>
  <si>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</si>
  <si>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</si>
  <si>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</si>
  <si>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</si>
  <si>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</si>
  <si>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</si>
  <si>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</si>
  <si>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</si>
  <si>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</si>
  <si>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</si>
  <si>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</si>
  <si>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</si>
  <si>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</si>
  <si>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</si>
  <si>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</si>
  <si>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</si>
  <si>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</si>
  <si>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</si>
  <si>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</si>
  <si>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</si>
  <si>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</si>
  <si>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</si>
  <si>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</si>
  <si>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</si>
  <si>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</si>
  <si>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</si>
  <si>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</si>
  <si>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</si>
  <si>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</si>
  <si>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</si>
  <si>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</si>
  <si>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</si>
  <si>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</si>
  <si>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</si>
  <si>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</si>
  <si>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</si>
  <si>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</si>
  <si>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</si>
  <si>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</si>
  <si>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</si>
  <si>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</si>
  <si>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</si>
  <si>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</si>
  <si>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</si>
  <si>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</si>
  <si>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</si>
  <si>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</si>
  <si>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</si>
  <si>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</si>
  <si>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</si>
  <si>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</si>
  <si>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</si>
  <si>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</si>
  <si>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</si>
  <si>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</si>
  <si>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</si>
  <si>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</si>
  <si>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</si>
  <si>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</si>
  <si>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</si>
  <si>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</si>
  <si>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</si>
  <si>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</si>
  <si>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</si>
  <si>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</si>
  <si>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</si>
  <si>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</si>
  <si>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</si>
  <si>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</si>
  <si>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</si>
  <si>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</si>
  <si>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</si>
  <si>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</si>
  <si>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</si>
  <si>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</si>
  <si>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</si>
  <si>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</si>
  <si>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</si>
  <si>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</si>
  <si>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</si>
  <si>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</si>
  <si>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</si>
  <si>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</si>
  <si>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</si>
  <si>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</si>
  <si>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</si>
  <si>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</si>
  <si>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</si>
  <si>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</si>
  <si>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</si>
  <si>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</si>
  <si>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</si>
  <si>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</si>
  <si>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</si>
  <si>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</si>
  <si>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</si>
  <si>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</si>
  <si>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</si>
  <si>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</si>
  <si>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</si>
  <si>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</si>
  <si>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</si>
  <si>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</si>
  <si>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</si>
  <si>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</si>
  <si>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</si>
  <si>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</si>
  <si>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</si>
  <si>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</si>
  <si>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</si>
  <si>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</si>
  <si>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</si>
  <si>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</si>
  <si>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</si>
  <si>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</si>
  <si>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</si>
  <si>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</si>
  <si>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</si>
  <si>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</si>
  <si>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</si>
  <si>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</si>
  <si>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</si>
  <si>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</si>
  <si>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</si>
  <si>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</si>
  <si>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</si>
  <si>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</si>
  <si>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</si>
  <si>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</si>
  <si>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</si>
  <si>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</si>
  <si>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</si>
  <si>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</si>
  <si>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</si>
  <si>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</si>
  <si>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</si>
  <si>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</si>
  <si>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</si>
  <si>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</si>
  <si>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</si>
  <si>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</si>
  <si>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</si>
  <si>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</si>
  <si>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</si>
  <si>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</si>
  <si>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</si>
  <si>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</si>
  <si>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</si>
  <si>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</si>
  <si>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</si>
  <si>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</si>
  <si>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</si>
  <si>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</si>
  <si>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</si>
  <si>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</si>
  <si>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</si>
  <si>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</si>
  <si>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</si>
  <si>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</si>
  <si>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</si>
  <si>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</si>
  <si>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</si>
  <si>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</si>
  <si>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</si>
  <si>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</si>
  <si>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</si>
  <si>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</si>
  <si>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</si>
  <si>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</si>
  <si>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</si>
  <si>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</si>
  <si>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</si>
  <si>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</si>
  <si>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</si>
  <si>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</si>
  <si>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</si>
  <si>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</si>
  <si>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</si>
  <si>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</si>
  <si>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</si>
  <si>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</si>
  <si>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</si>
  <si>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</si>
  <si>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</si>
  <si>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</si>
  <si>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</si>
  <si>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</si>
  <si>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</si>
  <si>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</si>
  <si>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</si>
  <si>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</si>
  <si>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</si>
  <si>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</si>
  <si>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</si>
  <si>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</si>
  <si>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</si>
  <si>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</si>
  <si>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</si>
  <si>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</si>
  <si>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</si>
  <si>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</si>
  <si>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</si>
  <si>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</si>
  <si>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</si>
  <si>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</si>
  <si>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</si>
  <si>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</si>
  <si>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</si>
  <si>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</si>
  <si>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</si>
  <si>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</si>
  <si>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</si>
  <si>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</si>
  <si>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</si>
  <si>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</si>
  <si>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</si>
  <si>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</si>
  <si>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</si>
  <si>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</si>
  <si>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</si>
  <si>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</si>
  <si>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</si>
  <si>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</si>
  <si>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</si>
  <si>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</si>
  <si>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</si>
  <si>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</si>
  <si>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</si>
  <si>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</si>
  <si>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</si>
  <si>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</si>
  <si>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</si>
  <si>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</si>
  <si>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</si>
  <si>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</si>
  <si>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</si>
  <si>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</si>
  <si>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</si>
  <si>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</si>
  <si>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</si>
  <si>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</si>
  <si>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</si>
  <si>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</si>
  <si>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</si>
  <si>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</si>
  <si>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</si>
  <si>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</si>
  <si>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</si>
  <si>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</si>
  <si>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</si>
  <si>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</si>
  <si>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</si>
  <si>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</si>
  <si>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</si>
  <si>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</si>
  <si>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</si>
  <si>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</si>
  <si>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</si>
  <si>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</si>
  <si>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</si>
  <si>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</si>
  <si>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</si>
  <si>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</si>
  <si>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</si>
  <si>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</si>
  <si>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</si>
  <si>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</si>
  <si>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</si>
  <si>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</si>
  <si>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</si>
  <si>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</si>
  <si>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</si>
  <si>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</si>
  <si>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</si>
  <si>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</si>
  <si>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</si>
  <si>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</si>
  <si>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</si>
  <si>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</si>
  <si>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</si>
  <si>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</si>
  <si>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</si>
  <si>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</si>
  <si>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</si>
  <si>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</si>
  <si>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</si>
  <si>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</si>
  <si>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</si>
  <si>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</si>
  <si>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</si>
  <si>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</si>
  <si>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</si>
  <si>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</si>
  <si>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</si>
  <si>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</si>
  <si>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</si>
  <si>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</si>
  <si>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</si>
  <si>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</si>
  <si>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</si>
  <si>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</si>
  <si>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</si>
  <si>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</si>
  <si>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</si>
  <si>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</si>
  <si>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</si>
  <si>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</si>
  <si>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</si>
  <si>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</si>
  <si>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</si>
  <si>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</si>
  <si>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</si>
  <si>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</si>
  <si>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</si>
  <si>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</si>
  <si>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</si>
  <si>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</si>
  <si>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</si>
  <si>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</si>
  <si>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</si>
  <si>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</si>
  <si>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</si>
  <si>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</si>
  <si>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</si>
  <si>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</si>
  <si>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</si>
  <si>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</si>
  <si>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</si>
  <si>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</si>
  <si>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</si>
  <si>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</si>
  <si>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</si>
  <si>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</si>
  <si>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</si>
  <si>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</si>
  <si>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</si>
  <si>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</si>
  <si>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</si>
  <si>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</si>
  <si>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</si>
  <si>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</si>
  <si>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</si>
  <si>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</si>
  <si>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</si>
  <si>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</si>
  <si>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</si>
  <si>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</si>
  <si>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</si>
  <si>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</si>
  <si>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</si>
  <si>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</si>
  <si>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</si>
  <si>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</si>
  <si>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</si>
  <si>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</si>
  <si>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</si>
  <si>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</si>
  <si>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</si>
  <si>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</si>
  <si>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</si>
  <si>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</si>
  <si>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</si>
  <si>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</si>
  <si>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</si>
  <si>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</si>
  <si>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</si>
  <si>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</si>
  <si>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</si>
  <si>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</si>
  <si>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</si>
  <si>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</si>
  <si>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</si>
  <si>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</si>
  <si>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</si>
  <si>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</si>
  <si>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</si>
  <si>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</si>
  <si>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</si>
  <si>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</si>
  <si>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</si>
  <si>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</si>
  <si>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</si>
  <si>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</si>
  <si>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</si>
  <si>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</si>
  <si>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</si>
  <si>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</si>
  <si>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</si>
  <si>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</si>
  <si>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</si>
  <si>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</si>
  <si>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</si>
  <si>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</si>
  <si>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</si>
  <si>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</si>
  <si>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</si>
  <si>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</si>
  <si>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</si>
  <si>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</si>
  <si>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</si>
  <si>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</si>
  <si>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</si>
  <si>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</si>
  <si>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</si>
  <si>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</si>
  <si>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</si>
  <si>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</si>
  <si>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</si>
  <si>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</si>
  <si>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</si>
  <si>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</si>
  <si>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</si>
  <si>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</si>
  <si>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</si>
  <si>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</si>
  <si>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</si>
  <si>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</si>
  <si>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</si>
  <si>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</si>
  <si>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</si>
  <si>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</si>
  <si>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</si>
  <si>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</si>
  <si>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</si>
  <si>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</si>
  <si>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</si>
  <si>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</si>
  <si>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</si>
  <si>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</si>
  <si>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</si>
  <si>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</si>
  <si>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</si>
  <si>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</si>
  <si>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</si>
  <si>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</si>
  <si>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</si>
  <si>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</si>
  <si>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</si>
  <si>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</si>
  <si>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</si>
  <si>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</si>
  <si>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</si>
  <si>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</si>
  <si>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</si>
  <si>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</si>
  <si>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</si>
  <si>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</si>
  <si>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</si>
  <si>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</si>
  <si>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</si>
  <si>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</si>
  <si>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</si>
  <si>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</si>
  <si>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</si>
  <si>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</si>
  <si>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</si>
  <si>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</si>
  <si>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</si>
  <si>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</si>
  <si>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</si>
  <si>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</si>
  <si>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</si>
  <si>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</si>
  <si>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</si>
  <si>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</si>
  <si>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</si>
  <si>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</si>
  <si>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</si>
  <si>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</si>
  <si>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</si>
  <si>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</si>
  <si>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</si>
  <si>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</si>
  <si>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</si>
  <si>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</si>
  <si>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</si>
  <si>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</si>
  <si>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</si>
  <si>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</si>
  <si>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</si>
  <si>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</si>
  <si>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</si>
  <si>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</si>
  <si>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</si>
  <si>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</si>
  <si>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</si>
  <si>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</si>
  <si>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</si>
  <si>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</si>
  <si>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</si>
  <si>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</si>
  <si>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</si>
  <si>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</si>
  <si>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</si>
  <si>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</si>
  <si>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</si>
  <si>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</si>
  <si>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</si>
  <si>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</si>
  <si>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</si>
  <si>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</si>
  <si>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</si>
  <si>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</si>
  <si>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</si>
  <si>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</si>
  <si>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</si>
  <si>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</si>
  <si>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</si>
  <si>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</si>
  <si>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</si>
  <si>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</si>
  <si>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</si>
  <si>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</si>
  <si>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</si>
  <si>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</si>
  <si>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</si>
  <si>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</si>
  <si>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</si>
  <si>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</si>
  <si>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</si>
  <si>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</si>
  <si>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</si>
  <si>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</si>
  <si>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</si>
  <si>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</si>
  <si>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</si>
  <si>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</si>
  <si>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</si>
  <si>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</si>
  <si>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</si>
  <si>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</si>
  <si>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</si>
  <si>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</si>
  <si>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</si>
  <si>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</si>
  <si>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</si>
  <si>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</si>
  <si>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</si>
  <si>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</si>
  <si>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</si>
  <si>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</si>
  <si>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</si>
  <si>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</si>
  <si>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</si>
  <si>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</si>
  <si>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</si>
  <si>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</si>
  <si>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</si>
  <si>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</si>
  <si>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</si>
  <si>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</si>
  <si>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</si>
  <si>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</si>
  <si>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</si>
  <si>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</si>
  <si>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</si>
  <si>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</si>
  <si>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</si>
  <si>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</si>
  <si>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</si>
  <si>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</si>
  <si>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</si>
  <si>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</si>
  <si>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</si>
  <si>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</si>
  <si>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</si>
  <si>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</si>
  <si>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</si>
  <si>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</si>
  <si>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</si>
  <si>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</si>
  <si>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</si>
  <si>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</si>
  <si>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</si>
  <si>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</si>
  <si>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</si>
  <si>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</si>
  <si>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</si>
  <si>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</si>
  <si>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</si>
  <si>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</si>
  <si>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</si>
  <si>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</si>
  <si>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</si>
  <si>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</si>
  <si>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</si>
  <si>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</si>
  <si>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</si>
  <si>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</si>
  <si>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</si>
  <si>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</si>
  <si>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</si>
  <si>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</si>
  <si>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</si>
  <si>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</si>
  <si>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</si>
  <si>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</si>
  <si>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</si>
  <si>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</si>
  <si>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</si>
  <si>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</si>
  <si>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</si>
  <si>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</si>
  <si>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</si>
  <si>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</si>
  <si>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</si>
  <si>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</si>
  <si>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</si>
  <si>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</si>
  <si>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</si>
  <si>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</si>
  <si>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</si>
  <si>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</si>
  <si>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</si>
  <si>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</si>
  <si>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</si>
  <si>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</si>
  <si>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</si>
  <si>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</si>
  <si>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</si>
  <si>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</si>
  <si>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</si>
  <si>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</si>
  <si>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</si>
  <si>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</si>
  <si>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</si>
  <si>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</si>
  <si>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</si>
  <si>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</si>
  <si>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</si>
  <si>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</si>
  <si>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</si>
  <si>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</si>
  <si>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</si>
  <si>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</si>
  <si>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</si>
  <si>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</si>
  <si>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</si>
  <si>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</si>
  <si>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</si>
  <si>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</si>
  <si>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</si>
  <si>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</si>
  <si>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</si>
  <si>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</si>
  <si>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</si>
  <si>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</si>
  <si>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</si>
  <si>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</si>
  <si>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</si>
  <si>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</si>
  <si>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</si>
  <si>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</si>
  <si>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</si>
  <si>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</si>
  <si>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</si>
  <si>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</si>
  <si>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</si>
  <si>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</si>
  <si>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</si>
  <si>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</si>
  <si>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</si>
  <si>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</si>
  <si>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</si>
  <si>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</si>
  <si>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</si>
  <si>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</si>
  <si>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</si>
  <si>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</si>
  <si>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</si>
  <si>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</si>
  <si>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</si>
  <si>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</si>
  <si>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</si>
  <si>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</si>
  <si>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</si>
  <si>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</si>
  <si>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</si>
  <si>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</si>
  <si>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</si>
  <si>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</si>
  <si>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</si>
  <si>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</si>
  <si>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</si>
  <si>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</si>
  <si>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</si>
  <si>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</si>
  <si>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</si>
  <si>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</si>
  <si>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</si>
  <si>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</si>
  <si>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</si>
  <si>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</si>
  <si>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</si>
  <si>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</si>
  <si>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</si>
  <si>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</si>
  <si>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</si>
  <si>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</si>
  <si>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</si>
  <si>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</si>
  <si>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</si>
  <si>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</si>
  <si>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</si>
  <si>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</si>
  <si>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</si>
  <si>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</si>
  <si>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</si>
  <si>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</si>
  <si>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</si>
  <si>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</si>
  <si>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</si>
  <si>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</si>
  <si>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</si>
  <si>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</si>
  <si>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</si>
  <si>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</si>
  <si>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</si>
  <si>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</si>
  <si>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</si>
  <si>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</si>
  <si>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</si>
  <si>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</si>
  <si>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</si>
  <si>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</si>
  <si>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</si>
  <si>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</si>
  <si>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</si>
  <si>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</si>
  <si>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</si>
  <si>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</si>
  <si>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</si>
  <si>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</si>
  <si>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</si>
  <si>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</si>
  <si>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</si>
  <si>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</si>
  <si>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</si>
  <si>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</si>
  <si>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</si>
  <si>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</si>
  <si>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</si>
  <si>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</si>
  <si>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</si>
  <si>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</si>
  <si>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</si>
  <si>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</si>
  <si>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</si>
  <si>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</si>
  <si>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</si>
  <si>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</si>
  <si>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</si>
  <si>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</si>
  <si>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</si>
  <si>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</si>
  <si>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</si>
  <si>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</si>
  <si>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</si>
  <si>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</si>
  <si>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</si>
  <si>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</si>
  <si>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</si>
  <si>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</si>
  <si>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</si>
  <si>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</si>
  <si>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</si>
  <si>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</si>
  <si>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</si>
  <si>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</si>
  <si>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</si>
  <si>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</si>
  <si>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</si>
  <si>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</si>
  <si>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</si>
  <si>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</si>
  <si>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</si>
  <si>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</si>
  <si>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</si>
  <si>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</si>
  <si>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</si>
  <si>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</si>
  <si>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</si>
  <si>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</si>
  <si>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</si>
  <si>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</si>
  <si>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</si>
  <si>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</si>
  <si>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</si>
  <si>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</si>
  <si>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</si>
  <si>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</si>
  <si>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</si>
  <si>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</si>
  <si>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</si>
  <si>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</si>
  <si>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</si>
  <si>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</si>
  <si>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</si>
  <si>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</si>
  <si>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</si>
  <si>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</si>
  <si>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</si>
  <si>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</si>
  <si>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</si>
  <si>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</si>
  <si>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</si>
  <si>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</si>
  <si>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</si>
  <si>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</si>
  <si>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</si>
  <si>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</si>
  <si>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</si>
  <si>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</si>
  <si>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</si>
  <si>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</si>
  <si>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</si>
  <si>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</si>
  <si>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</si>
  <si>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</si>
  <si>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</si>
  <si>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</si>
  <si>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</si>
  <si>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</si>
  <si>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</si>
  <si>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</si>
  <si>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</si>
  <si>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</si>
  <si>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</si>
  <si>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</si>
  <si>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</si>
  <si>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</si>
  <si>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</si>
  <si>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</si>
  <si>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</si>
  <si>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</si>
  <si>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</si>
  <si>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</si>
  <si>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</si>
  <si>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</si>
  <si>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</si>
  <si>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</si>
  <si>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</si>
  <si>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</si>
  <si>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</si>
  <si>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</si>
  <si>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</si>
  <si>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</si>
  <si>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</si>
  <si>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</si>
  <si>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</si>
  <si>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</si>
  <si>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</si>
  <si>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</si>
  <si>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</si>
  <si>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</si>
  <si>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</si>
  <si>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</si>
  <si>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</si>
  <si>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</si>
  <si>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</si>
  <si>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</si>
  <si>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</si>
  <si>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</si>
  <si>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</si>
  <si>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</si>
  <si>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</si>
  <si>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</si>
  <si>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</si>
  <si>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</si>
  <si>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</si>
  <si>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</si>
  <si>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</si>
  <si>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</si>
  <si>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</si>
  <si>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</si>
  <si>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</si>
  <si>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</si>
  <si>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</si>
  <si>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</si>
  <si>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</si>
  <si>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</si>
  <si>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</si>
  <si>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</si>
  <si>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</si>
  <si>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</si>
  <si>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</si>
  <si>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</si>
  <si>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</si>
  <si>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</si>
  <si>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</si>
  <si>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</si>
  <si>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</si>
  <si>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</si>
  <si>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</si>
  <si>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</si>
  <si>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</si>
  <si>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</si>
  <si>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</si>
  <si>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</si>
  <si>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</si>
  <si>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</si>
  <si>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</si>
  <si>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</si>
  <si>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</si>
  <si>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</si>
  <si>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</si>
  <si>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</si>
  <si>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</si>
  <si>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</si>
  <si>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</si>
  <si>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</si>
  <si>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</si>
  <si>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</si>
  <si>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</si>
  <si>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</si>
  <si>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</si>
  <si>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</si>
  <si>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</si>
  <si>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</si>
  <si>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</si>
  <si>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</si>
  <si>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</si>
  <si>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</si>
  <si>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</si>
  <si>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</si>
  <si>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</si>
  <si>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</si>
  <si>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</si>
  <si>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</si>
  <si>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</si>
  <si>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</si>
  <si>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</si>
  <si>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</si>
  <si>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</si>
  <si>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</si>
  <si>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</si>
  <si>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</si>
  <si>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</si>
  <si>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</si>
  <si>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</si>
  <si>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</si>
  <si>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</si>
  <si>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</si>
  <si>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</si>
  <si>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</si>
  <si>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</si>
  <si>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</si>
  <si>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</si>
  <si>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</si>
  <si>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</si>
  <si>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</si>
  <si>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</si>
  <si>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</si>
  <si>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</si>
  <si>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</si>
  <si>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</si>
  <si>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</si>
  <si>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</si>
  <si>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</si>
  <si>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</si>
  <si>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</si>
  <si>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</si>
  <si>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</si>
  <si>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</si>
  <si>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</si>
  <si>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</si>
  <si>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</si>
  <si>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</si>
  <si>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</si>
  <si>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</si>
  <si>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</si>
  <si>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</si>
  <si>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</si>
  <si>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</si>
  <si>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</si>
  <si>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</si>
  <si>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</si>
  <si>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</si>
  <si>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</si>
  <si>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</si>
  <si>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</si>
  <si>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</si>
  <si>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</si>
  <si>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</si>
  <si>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</si>
  <si>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</si>
  <si>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</si>
  <si>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</si>
  <si>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</si>
  <si>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</si>
  <si>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</si>
  <si>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</si>
  <si>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</si>
  <si>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</si>
  <si>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</si>
  <si>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</si>
  <si>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</si>
  <si>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</si>
  <si>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</si>
  <si>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</si>
  <si>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</si>
  <si>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</si>
  <si>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</si>
  <si>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</si>
  <si>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</si>
  <si>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</si>
  <si>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</si>
  <si>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</si>
  <si>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</si>
  <si>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</si>
  <si>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</si>
  <si>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</si>
  <si>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</si>
  <si>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</si>
  <si>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</si>
  <si>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</si>
  <si>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</si>
  <si>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</si>
  <si>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</si>
  <si>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</si>
  <si>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</si>
  <si>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</si>
  <si>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</si>
  <si>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</si>
  <si>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</si>
  <si>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</si>
  <si>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</si>
  <si>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</si>
  <si>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</si>
  <si>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</si>
  <si>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</si>
  <si>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</si>
  <si>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</si>
  <si>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</si>
  <si>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</si>
  <si>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</si>
  <si>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</si>
  <si>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</si>
  <si>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</si>
  <si>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</si>
  <si>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</si>
  <si>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</si>
  <si>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</si>
  <si>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</si>
  <si>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</si>
  <si>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</si>
  <si>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</si>
  <si>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</si>
  <si>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</si>
  <si>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</si>
  <si>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</si>
  <si>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</si>
  <si>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</si>
  <si>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</si>
  <si>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</si>
  <si>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</si>
  <si>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</si>
  <si>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</si>
  <si>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</si>
  <si>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</si>
  <si>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</si>
  <si>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</si>
  <si>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</si>
  <si>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</si>
  <si>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</si>
  <si>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</si>
  <si>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</si>
  <si>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</si>
  <si>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</si>
  <si>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</si>
  <si>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</si>
  <si>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</si>
  <si>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</si>
  <si>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</si>
  <si>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</si>
  <si>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</si>
  <si>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</si>
  <si>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</si>
  <si>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</si>
  <si>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</si>
  <si>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</si>
  <si>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</si>
  <si>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</si>
  <si>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</si>
  <si>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</si>
  <si>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</si>
  <si>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</si>
  <si>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</si>
  <si>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</si>
  <si>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</si>
  <si>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</si>
  <si>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</si>
  <si>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</si>
  <si>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</si>
  <si>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</si>
  <si>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</si>
  <si>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</si>
  <si>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</si>
  <si>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</si>
  <si>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</si>
  <si>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</si>
  <si>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</si>
  <si>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</si>
  <si>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</si>
  <si>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</si>
  <si>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</si>
  <si>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</si>
  <si>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</si>
  <si>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</si>
  <si>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</si>
  <si>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</si>
  <si>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</si>
  <si>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</si>
  <si>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</si>
  <si>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</si>
  <si>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</si>
  <si>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</si>
  <si>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</si>
  <si>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</si>
  <si>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</si>
  <si>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</si>
  <si>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</si>
  <si>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</si>
  <si>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</si>
  <si>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</si>
  <si>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</si>
  <si>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</si>
  <si>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</si>
  <si>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</si>
  <si>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</si>
  <si>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</si>
  <si>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</si>
  <si>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</si>
  <si>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</si>
  <si>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</si>
  <si>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</si>
  <si>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</si>
  <si>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</si>
  <si>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</si>
  <si>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</si>
  <si>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</si>
  <si>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</si>
  <si>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</si>
  <si>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</si>
  <si>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</si>
  <si>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</si>
  <si>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</si>
  <si>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</si>
  <si>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</si>
  <si>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</si>
  <si>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</si>
  <si>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</si>
  <si>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</si>
  <si>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</si>
  <si>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</si>
  <si>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</si>
  <si>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</si>
  <si>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</si>
  <si>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</si>
  <si>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</si>
  <si>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</si>
  <si>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</si>
  <si>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</si>
  <si>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</si>
  <si>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</si>
  <si>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</si>
  <si>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</si>
  <si>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</si>
  <si>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</si>
  <si>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</si>
  <si>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</si>
  <si>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</si>
  <si>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</si>
  <si>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</si>
  <si>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</si>
  <si>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</si>
  <si>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</si>
  <si>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</si>
  <si>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</si>
  <si>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</si>
  <si>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</si>
  <si>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</si>
  <si>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</si>
  <si>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</si>
  <si>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</si>
  <si>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</si>
  <si>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</si>
  <si>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</si>
  <si>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</si>
  <si>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</si>
  <si>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</si>
  <si>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</si>
  <si>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</si>
  <si>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</si>
  <si>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</si>
  <si>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</si>
  <si>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</si>
  <si>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</si>
  <si>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</si>
  <si>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</si>
  <si>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</si>
  <si>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</si>
  <si>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</si>
  <si>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</si>
  <si>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</si>
  <si>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</si>
  <si>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</si>
  <si>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</si>
  <si>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</si>
  <si>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</si>
  <si>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</si>
  <si>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</si>
  <si>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</si>
  <si>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</si>
  <si>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</si>
  <si>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</si>
  <si>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</si>
  <si>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</si>
  <si>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</si>
  <si>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</si>
  <si>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</si>
  <si>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</si>
  <si>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</si>
  <si>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</si>
  <si>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</si>
  <si>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</si>
  <si>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</si>
  <si>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</si>
  <si>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</si>
  <si>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</si>
  <si>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</si>
  <si>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</si>
  <si>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</si>
  <si>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</si>
  <si>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</si>
  <si>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</si>
  <si>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</si>
  <si>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</si>
  <si>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</si>
  <si>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</si>
  <si>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</si>
  <si>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</si>
  <si>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</si>
  <si>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</si>
  <si>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</si>
  <si>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</si>
  <si>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</si>
  <si>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</si>
  <si>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</si>
  <si>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</si>
  <si>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</si>
  <si>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</si>
  <si>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</si>
  <si>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</si>
  <si>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</si>
  <si>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</si>
  <si>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</si>
  <si>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</si>
  <si>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</si>
  <si>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</si>
  <si>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</si>
  <si>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</si>
  <si>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</si>
  <si>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</si>
  <si>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</si>
  <si>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</si>
  <si>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</si>
  <si>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</si>
  <si>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</si>
  <si>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</si>
  <si>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</si>
  <si>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</si>
  <si>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</si>
  <si>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</si>
  <si>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</si>
  <si>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</si>
  <si>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</si>
  <si>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</si>
  <si>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</si>
  <si>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</si>
  <si>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</si>
  <si>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</si>
  <si>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</si>
  <si>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</si>
  <si>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</si>
  <si>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</si>
  <si>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</si>
  <si>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</si>
  <si>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</si>
  <si>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</si>
  <si>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</si>
  <si>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</si>
  <si>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</si>
  <si>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</si>
  <si>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</si>
  <si>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</si>
  <si>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</si>
  <si>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</si>
  <si>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</si>
  <si>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</si>
  <si>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</si>
  <si>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</si>
  <si>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</si>
  <si>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</si>
  <si>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</si>
  <si>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</si>
  <si>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</si>
  <si>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</si>
  <si>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</si>
  <si>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</si>
  <si>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</si>
  <si>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</si>
  <si>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</si>
  <si>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</si>
  <si>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</si>
  <si>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</si>
  <si>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</si>
  <si>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</si>
  <si>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</si>
  <si>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</si>
  <si>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</si>
  <si>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</si>
  <si>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</si>
  <si>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</si>
  <si>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</si>
  <si>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</si>
  <si>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</si>
  <si>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</si>
  <si>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</si>
  <si>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</si>
  <si>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</si>
  <si>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</si>
  <si>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</si>
  <si>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</si>
  <si>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</si>
  <si>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</si>
  <si>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</si>
  <si>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</si>
  <si>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</si>
  <si>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</si>
  <si>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</si>
  <si>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</si>
  <si>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</si>
  <si>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</si>
  <si>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</si>
  <si>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</si>
  <si>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</si>
  <si>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</si>
  <si>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</si>
  <si>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</si>
  <si>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</si>
  <si>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</si>
  <si>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</si>
  <si>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</si>
  <si>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</si>
  <si>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</si>
  <si>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</si>
  <si>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</si>
  <si>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</si>
  <si>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</si>
  <si>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</si>
  <si>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</si>
  <si>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</si>
  <si>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</si>
  <si>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</si>
  <si>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</si>
  <si>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</si>
  <si>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</si>
  <si>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</si>
  <si>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</si>
  <si>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</si>
  <si>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</si>
  <si>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</si>
  <si>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</si>
  <si>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</si>
  <si>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</si>
  <si>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</si>
  <si>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</si>
  <si>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</si>
  <si>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</si>
  <si>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</si>
  <si>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</si>
  <si>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</si>
  <si>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</si>
  <si>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</si>
  <si>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</si>
  <si>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</si>
  <si>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</si>
  <si>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</si>
  <si>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</si>
  <si>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</si>
  <si>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</si>
  <si>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</si>
  <si>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</si>
  <si>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</si>
  <si>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</si>
  <si>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</si>
  <si>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</si>
  <si>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</si>
  <si>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</si>
  <si>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</si>
  <si>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</si>
  <si>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</si>
  <si>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</si>
  <si>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</si>
  <si>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</si>
  <si>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</si>
  <si>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</si>
  <si>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</si>
  <si>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</si>
  <si>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</si>
  <si>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</si>
  <si>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</si>
  <si>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</si>
  <si>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</si>
  <si>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</si>
  <si>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</si>
  <si>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</si>
  <si>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</si>
  <si>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</si>
  <si>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</si>
  <si>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</si>
  <si>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</si>
  <si>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</si>
  <si>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</si>
  <si>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</si>
  <si>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</si>
  <si>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</si>
  <si>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</si>
  <si>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</si>
  <si>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</si>
  <si>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</si>
  <si>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</si>
  <si>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</si>
  <si>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</si>
  <si>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</si>
  <si>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</si>
  <si>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</si>
  <si>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</si>
  <si>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</si>
  <si>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</si>
  <si>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</si>
  <si>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</si>
  <si>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</si>
  <si>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</si>
  <si>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</si>
  <si>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</si>
  <si>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</si>
  <si>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</si>
  <si>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</si>
  <si>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</si>
  <si>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</si>
  <si>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</si>
  <si>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</si>
  <si>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</si>
  <si>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</si>
  <si>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</si>
  <si>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</si>
  <si>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</si>
  <si>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</si>
  <si>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</si>
  <si>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</si>
  <si>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</si>
  <si>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</si>
  <si>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</si>
  <si>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</si>
  <si>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</si>
  <si>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</si>
  <si>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</si>
  <si>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</si>
  <si>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</si>
  <si>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</si>
  <si>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</si>
  <si>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</si>
  <si>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</si>
  <si>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</si>
  <si>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</si>
  <si>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</si>
  <si>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</si>
  <si>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</si>
  <si>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</si>
  <si>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</si>
  <si>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</si>
  <si>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</si>
  <si>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</si>
  <si>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</si>
  <si>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</si>
  <si>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</si>
  <si>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</si>
  <si>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</si>
  <si>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</si>
  <si>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</si>
  <si>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</si>
  <si>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</si>
  <si>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</si>
  <si>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</si>
  <si>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</si>
  <si>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</si>
  <si>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</si>
  <si>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</si>
  <si>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</si>
  <si>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</si>
  <si>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</si>
  <si>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</si>
  <si>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</si>
  <si>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</si>
  <si>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</si>
  <si>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</si>
  <si>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</si>
  <si>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</si>
  <si>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</si>
  <si>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</si>
  <si>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</si>
  <si>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</si>
  <si>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</si>
  <si>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</si>
  <si>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</si>
  <si>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</si>
  <si>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</si>
  <si>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</si>
  <si>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</si>
  <si>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</si>
  <si>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</si>
  <si>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</si>
  <si>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</si>
  <si>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</si>
  <si>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</si>
  <si>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</si>
  <si>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</si>
  <si>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</si>
  <si>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</si>
  <si>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</si>
  <si>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</si>
  <si>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</si>
  <si>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</si>
  <si>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</si>
  <si>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</si>
  <si>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</si>
  <si>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</si>
  <si>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</si>
  <si>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</si>
  <si>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</si>
  <si>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</si>
  <si>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</si>
  <si>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</si>
  <si>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</si>
  <si>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</si>
  <si>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</si>
  <si>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</si>
  <si>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</si>
  <si>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</si>
  <si>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</si>
  <si>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</si>
  <si>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</si>
  <si>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</si>
  <si>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</si>
  <si>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</si>
  <si>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</si>
  <si>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</si>
  <si>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</si>
  <si>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</si>
  <si>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</si>
  <si>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</si>
  <si>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</si>
  <si>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</si>
  <si>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</si>
  <si>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</si>
  <si>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</si>
  <si>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</si>
  <si>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</si>
  <si>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</si>
  <si>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</si>
  <si>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</si>
  <si>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</si>
  <si>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</si>
  <si>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</si>
  <si>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</si>
  <si>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</si>
  <si>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</si>
  <si>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</si>
  <si>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</si>
  <si>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</si>
  <si>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</si>
  <si>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</si>
  <si>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</si>
  <si>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</si>
  <si>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</si>
  <si>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</si>
  <si>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</si>
  <si>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</si>
  <si>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</si>
  <si>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</si>
  <si>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</si>
  <si>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</si>
  <si>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</si>
  <si>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</si>
  <si>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</si>
  <si>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</si>
  <si>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</si>
  <si>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</si>
  <si>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</si>
  <si>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</si>
  <si>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</si>
  <si>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</si>
  <si>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</si>
  <si>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</si>
  <si>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</si>
  <si>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</si>
  <si>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</si>
  <si>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</si>
  <si>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</si>
  <si>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</si>
  <si>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</si>
  <si>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</si>
  <si>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</si>
  <si>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</si>
  <si>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</si>
  <si>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</si>
  <si>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</si>
  <si>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</si>
  <si>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</si>
  <si>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</si>
  <si>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</si>
  <si>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</si>
  <si>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</si>
  <si>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</si>
  <si>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</si>
  <si>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</si>
  <si>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</si>
  <si>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</si>
  <si>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</si>
  <si>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</si>
  <si>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</si>
  <si>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</si>
  <si>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</si>
  <si>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</si>
  <si>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</si>
  <si>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</si>
  <si>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</si>
  <si>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</si>
  <si>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</si>
  <si>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</si>
  <si>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</si>
  <si>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</si>
  <si>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</si>
  <si>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</si>
  <si>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</si>
  <si>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</si>
  <si>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</si>
  <si>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</si>
  <si>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</si>
  <si>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</si>
  <si>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</si>
  <si>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</si>
  <si>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</si>
  <si>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</si>
  <si>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</si>
  <si>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</si>
  <si>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</si>
  <si>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</si>
  <si>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</si>
  <si>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</si>
  <si>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</si>
  <si>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</si>
  <si>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</si>
  <si>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</si>
  <si>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</si>
  <si>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</si>
  <si>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</si>
  <si>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</si>
  <si>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</si>
  <si>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</si>
  <si>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</si>
  <si>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</si>
  <si>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</si>
  <si>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</si>
  <si>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</si>
  <si>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</si>
  <si>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</si>
  <si>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</si>
  <si>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</si>
  <si>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</si>
  <si>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</si>
  <si>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</si>
  <si>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</si>
  <si>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</si>
  <si>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</si>
  <si>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</si>
  <si>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</si>
  <si>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</si>
  <si>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</si>
  <si>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</si>
  <si>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</si>
  <si>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</si>
  <si>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</si>
  <si>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</si>
  <si>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</si>
  <si>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</si>
  <si>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</si>
  <si>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</si>
  <si>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</si>
  <si>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</si>
  <si>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</si>
  <si>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</si>
  <si>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</si>
  <si>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</si>
  <si>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</si>
  <si>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</si>
  <si>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</si>
  <si>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</si>
  <si>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</si>
  <si>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</si>
  <si>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</si>
  <si>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</si>
  <si>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</si>
  <si>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</si>
  <si>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</si>
  <si>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</si>
  <si>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</si>
  <si>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</si>
  <si>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</si>
  <si>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</si>
  <si>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</si>
  <si>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</si>
  <si>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</si>
  <si>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</si>
  <si>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</si>
  <si>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</si>
  <si>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</si>
  <si>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</si>
  <si>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</si>
  <si>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</si>
  <si>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</si>
  <si>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</si>
  <si>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</si>
  <si>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</si>
  <si>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</si>
  <si>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</si>
  <si>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</si>
  <si>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</si>
  <si>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</si>
  <si>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</si>
  <si>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</si>
  <si>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</si>
  <si>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</si>
  <si>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</si>
  <si>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</si>
  <si>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</si>
  <si>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</si>
  <si>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</si>
  <si>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</si>
  <si>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</si>
  <si>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</si>
  <si>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</si>
  <si>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</si>
  <si>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</si>
  <si>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</si>
  <si>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</si>
  <si>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</si>
  <si>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</si>
  <si>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</si>
  <si>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</si>
  <si>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</si>
  <si>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</si>
  <si>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</si>
  <si>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</si>
  <si>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</si>
  <si>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</si>
  <si>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</si>
  <si>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</si>
  <si>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</si>
  <si>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</si>
  <si>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</si>
  <si>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</si>
  <si>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</si>
  <si>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</si>
  <si>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</si>
  <si>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</si>
  <si>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</si>
  <si>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</si>
  <si>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</si>
  <si>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</si>
  <si>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</si>
  <si>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</si>
  <si>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</si>
  <si>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</si>
  <si>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</si>
  <si>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</si>
  <si>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</si>
  <si>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</si>
  <si>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</si>
  <si>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</si>
  <si>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</si>
  <si>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</si>
  <si>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</si>
  <si>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</si>
  <si>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</si>
  <si>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</si>
  <si>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</si>
  <si>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</si>
  <si>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</si>
  <si>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</si>
  <si>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</si>
  <si>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</si>
  <si>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</si>
  <si>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</si>
  <si>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</si>
  <si>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</si>
  <si>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</si>
  <si>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</si>
  <si>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</si>
  <si>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</si>
  <si>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</si>
  <si>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</si>
  <si>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</si>
  <si>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</si>
  <si>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</si>
  <si>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</si>
  <si>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</si>
  <si>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</si>
  <si>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</si>
  <si>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</si>
  <si>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</si>
  <si>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</si>
  <si>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</si>
  <si>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</si>
  <si>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</si>
  <si>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</si>
  <si>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</si>
  <si>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</si>
  <si>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</si>
  <si>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</si>
  <si>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</si>
  <si>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</si>
  <si>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</si>
  <si>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</si>
  <si>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</si>
  <si>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</si>
  <si>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</si>
  <si>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</si>
  <si>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</si>
  <si>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</si>
  <si>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</si>
  <si>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</si>
  <si>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</si>
  <si>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</si>
  <si>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</si>
  <si>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</si>
  <si>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</si>
  <si>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</si>
  <si>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</si>
  <si>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</si>
  <si>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</si>
  <si>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</si>
  <si>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</si>
  <si>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</si>
  <si>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</si>
  <si>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</si>
  <si>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</si>
  <si>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</si>
  <si>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</si>
  <si>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</si>
  <si>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</si>
  <si>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</si>
  <si>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</si>
  <si>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</si>
  <si>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</si>
  <si>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</si>
  <si>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</si>
  <si>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</si>
  <si>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</si>
  <si>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</si>
  <si>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</si>
  <si>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</si>
  <si>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</si>
  <si>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</si>
  <si>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</si>
  <si>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</si>
  <si>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</si>
  <si>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</si>
  <si>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</si>
  <si>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</si>
  <si>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</si>
  <si>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</si>
  <si>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</si>
  <si>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</si>
  <si>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</si>
  <si>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</si>
  <si>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</si>
  <si>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</si>
  <si>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</si>
  <si>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</si>
  <si>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</si>
  <si>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</si>
  <si>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</si>
  <si>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</si>
  <si>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</si>
  <si>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</si>
  <si>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</si>
  <si>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</si>
  <si>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</si>
  <si>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</si>
  <si>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</si>
  <si>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</si>
  <si>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</si>
  <si>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</si>
  <si>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</si>
  <si>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</si>
  <si>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</si>
  <si>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</si>
  <si>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</si>
  <si>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</si>
  <si>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</si>
  <si>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</si>
  <si>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</si>
  <si>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</si>
  <si>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</si>
  <si>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</si>
  <si>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</si>
  <si>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</si>
  <si>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</si>
  <si>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</si>
  <si>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</si>
  <si>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</si>
  <si>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</si>
  <si>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</si>
  <si>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</si>
  <si>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</si>
  <si>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</si>
  <si>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</si>
  <si>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</si>
  <si>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</si>
  <si>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</si>
  <si>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</si>
  <si>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</si>
  <si>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</si>
  <si>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</si>
  <si>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</si>
  <si>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</si>
  <si>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</si>
  <si>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</si>
  <si>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</si>
  <si>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</si>
  <si>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</si>
  <si>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</si>
  <si>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</si>
  <si>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</si>
  <si>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</si>
  <si>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</si>
  <si>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</si>
  <si>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</si>
  <si>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</si>
  <si>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</si>
  <si>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</si>
  <si>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</si>
  <si>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</si>
  <si>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</si>
  <si>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</si>
  <si>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</si>
  <si>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</si>
  <si>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</si>
  <si>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</si>
  <si>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</si>
  <si>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</si>
  <si>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</si>
  <si>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</si>
  <si>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</si>
  <si>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</si>
  <si>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</si>
  <si>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</si>
  <si>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</si>
  <si>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</si>
  <si>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</si>
  <si>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</si>
  <si>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</si>
  <si>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</si>
  <si>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</si>
  <si>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</si>
  <si>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</si>
  <si>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</si>
  <si>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</si>
  <si>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</si>
  <si>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</si>
  <si>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</si>
  <si>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</si>
  <si>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</si>
  <si>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</si>
  <si>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</si>
  <si>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</si>
  <si>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</si>
  <si>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</si>
  <si>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</si>
  <si>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</si>
  <si>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</si>
  <si>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</si>
  <si>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</si>
  <si>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</si>
  <si>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</si>
  <si>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</si>
  <si>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</si>
  <si>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</si>
  <si>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</si>
  <si>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</si>
  <si>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</si>
  <si>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</si>
  <si>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</si>
  <si>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</si>
  <si>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</si>
  <si>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</si>
  <si>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</si>
  <si>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</si>
  <si>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</si>
  <si>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</si>
  <si>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</si>
  <si>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</si>
  <si>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</si>
  <si>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</si>
  <si>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</si>
  <si>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</si>
  <si>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</si>
  <si>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</si>
  <si>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</si>
  <si>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</si>
  <si>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</si>
  <si>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</si>
  <si>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</si>
  <si>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</si>
  <si>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</si>
  <si>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</si>
  <si>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</si>
  <si>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</si>
  <si>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</si>
  <si>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</si>
  <si>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</si>
  <si>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</si>
  <si>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</si>
  <si>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</si>
  <si>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</si>
  <si>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</si>
  <si>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</si>
  <si>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</si>
  <si>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</si>
  <si>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</si>
  <si>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</si>
  <si>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</si>
  <si>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</si>
  <si>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</si>
  <si>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</si>
  <si>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</si>
  <si>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</si>
  <si>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</si>
  <si>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</si>
  <si>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</si>
  <si>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</si>
  <si>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</si>
  <si>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</si>
  <si>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</si>
  <si>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</si>
  <si>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</si>
  <si>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</si>
  <si>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</si>
  <si>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</si>
  <si>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</si>
  <si>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</si>
  <si>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</si>
  <si>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</si>
  <si>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</si>
  <si>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</si>
  <si>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</si>
  <si>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</si>
  <si>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</si>
  <si>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</si>
  <si>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</si>
  <si>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</si>
  <si>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</si>
  <si>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</si>
  <si>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</si>
  <si>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</si>
  <si>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</si>
  <si>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</si>
  <si>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</si>
  <si>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</si>
  <si>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</si>
  <si>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</si>
  <si>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</si>
  <si>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</si>
  <si>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</si>
  <si>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</si>
  <si>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</si>
  <si>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</si>
  <si>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</si>
  <si>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</si>
  <si>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</si>
  <si>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</si>
  <si>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</si>
  <si>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</si>
  <si>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</si>
  <si>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</si>
  <si>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</si>
  <si>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</si>
  <si>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</si>
  <si>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</si>
  <si>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</si>
  <si>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</si>
  <si>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</si>
  <si>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</si>
  <si>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</si>
  <si>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</si>
  <si>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</si>
  <si>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</si>
  <si>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</si>
  <si>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</si>
  <si>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</si>
  <si>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</si>
  <si>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</si>
  <si>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</si>
  <si>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</si>
  <si>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</si>
  <si>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</si>
  <si>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</si>
  <si>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</si>
  <si>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</si>
  <si>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</si>
  <si>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</si>
  <si>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</si>
  <si>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</si>
  <si>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</si>
  <si>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</si>
  <si>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</si>
  <si>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</si>
  <si>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</si>
  <si>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</si>
  <si>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</si>
  <si>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</si>
  <si>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</si>
  <si>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</si>
  <si>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</si>
  <si>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</si>
  <si>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</si>
  <si>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</si>
  <si>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</si>
  <si>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</si>
  <si>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</si>
  <si>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</si>
  <si>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</si>
  <si>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</si>
  <si>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</si>
  <si>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</si>
  <si>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</si>
  <si>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</si>
  <si>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</si>
  <si>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</si>
  <si>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</si>
  <si>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</si>
  <si>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</si>
  <si>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</si>
  <si>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</si>
  <si>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</si>
  <si>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</si>
  <si>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</si>
  <si>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</si>
  <si>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</si>
  <si>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</si>
  <si>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</si>
  <si>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</si>
  <si>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</si>
  <si>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</si>
  <si>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</si>
  <si>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</si>
  <si>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</si>
  <si>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</si>
  <si>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</si>
  <si>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</si>
  <si>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</si>
  <si>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</si>
  <si>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</si>
  <si>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</si>
  <si>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</si>
  <si>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</si>
  <si>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</si>
  <si>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</si>
  <si>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</si>
  <si>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</si>
  <si>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</si>
  <si>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</si>
  <si>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</si>
  <si>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</si>
  <si>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</si>
  <si>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</si>
  <si>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</si>
  <si>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</si>
  <si>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</si>
  <si>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</si>
  <si>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</si>
  <si>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</si>
  <si>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</si>
  <si>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</si>
  <si>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</si>
  <si>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</si>
  <si>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</si>
  <si>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</si>
  <si>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</si>
  <si>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</si>
  <si>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</si>
  <si>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</si>
  <si>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</si>
  <si>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</si>
  <si>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</si>
  <si>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</si>
  <si>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</si>
  <si>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</si>
  <si>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</si>
  <si>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</si>
  <si>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</si>
  <si>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</si>
  <si>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</si>
  <si>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</si>
  <si>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</si>
  <si>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</si>
  <si>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</si>
  <si>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</si>
  <si>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</si>
  <si>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</si>
  <si>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</si>
  <si>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</si>
  <si>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</si>
  <si>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</si>
  <si>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</si>
  <si>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</si>
  <si>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</si>
  <si>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</si>
  <si>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</si>
  <si>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</si>
  <si>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</si>
  <si>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</si>
  <si>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</si>
  <si>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</si>
  <si>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</si>
  <si>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</si>
  <si>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</si>
  <si>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</si>
  <si>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</si>
  <si>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</si>
  <si>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</si>
  <si>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</si>
  <si>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</si>
  <si>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</si>
  <si>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</si>
  <si>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</si>
  <si>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</si>
  <si>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</si>
  <si>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</si>
  <si>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</si>
  <si>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</si>
  <si>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</si>
  <si>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</si>
  <si>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</si>
  <si>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</si>
  <si>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</si>
  <si>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</si>
  <si>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</si>
  <si>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</si>
  <si>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</si>
  <si>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</si>
  <si>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</si>
  <si>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</si>
  <si>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</si>
  <si>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</si>
  <si>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</si>
  <si>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</si>
  <si>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</si>
  <si>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</si>
  <si>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</si>
  <si>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</si>
  <si>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</si>
  <si>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</si>
  <si>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</si>
  <si>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</si>
  <si>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</si>
  <si>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</si>
  <si>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</si>
  <si>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</si>
  <si>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</si>
  <si>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</si>
  <si>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</si>
  <si>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</si>
  <si>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</si>
  <si>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</si>
  <si>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</si>
  <si>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</si>
  <si>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</si>
  <si>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</si>
  <si>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</si>
  <si>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</si>
  <si>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</si>
  <si>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</si>
  <si>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</si>
  <si>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</si>
  <si>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</si>
  <si>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</si>
  <si>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</si>
  <si>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</si>
  <si>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</si>
  <si>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</si>
  <si>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</si>
  <si>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</si>
  <si>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</si>
  <si>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</si>
  <si>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</si>
  <si>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</si>
  <si>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</si>
  <si>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</si>
  <si>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</si>
  <si>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</si>
  <si>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</si>
  <si>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</si>
  <si>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</si>
  <si>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</si>
  <si>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</si>
  <si>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</si>
  <si>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</si>
  <si>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</si>
  <si>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</si>
  <si>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</si>
  <si>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</si>
  <si>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</si>
  <si>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</si>
  <si>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</si>
  <si>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</si>
  <si>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</si>
  <si>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</si>
  <si>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</si>
  <si>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</si>
  <si>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</si>
  <si>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</si>
  <si>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</si>
  <si>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</si>
  <si>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</si>
  <si>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</si>
  <si>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</si>
  <si>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</si>
  <si>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</si>
  <si>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</si>
  <si>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</si>
  <si>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</si>
  <si>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</si>
  <si>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</si>
  <si>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</si>
  <si>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</si>
  <si>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</si>
  <si>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</si>
  <si>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</si>
  <si>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</si>
  <si>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</si>
  <si>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</si>
  <si>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</si>
  <si>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</si>
  <si>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</si>
  <si>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</si>
  <si>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</si>
  <si>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</si>
  <si>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</si>
  <si>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</si>
  <si>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</si>
  <si>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</si>
  <si>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</si>
  <si>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</si>
  <si>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</si>
  <si>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</si>
  <si>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</si>
  <si>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</si>
  <si>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</si>
  <si>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</si>
  <si>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</si>
  <si>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</si>
  <si>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</si>
  <si>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</si>
  <si>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</si>
  <si>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</si>
  <si>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</si>
  <si>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</si>
  <si>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</si>
  <si>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</si>
  <si>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</si>
  <si>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</si>
  <si>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</si>
  <si>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</si>
  <si>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</si>
  <si>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</si>
  <si>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</si>
  <si>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</si>
  <si>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</si>
  <si>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</si>
  <si>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</si>
  <si>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</si>
  <si>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</si>
  <si>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</si>
  <si>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</si>
  <si>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</si>
  <si>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</si>
  <si>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</si>
  <si>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</si>
  <si>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</si>
  <si>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</si>
  <si>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</si>
  <si>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</si>
  <si>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</si>
  <si>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</si>
  <si>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</si>
  <si>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</si>
  <si>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</si>
  <si>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</si>
  <si>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</si>
  <si>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</si>
  <si>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</si>
  <si>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</si>
  <si>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</si>
  <si>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</si>
  <si>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</si>
  <si>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</si>
  <si>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</si>
  <si>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</si>
  <si>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</si>
  <si>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</si>
  <si>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</si>
  <si>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</si>
  <si>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</si>
  <si>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</si>
  <si>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</si>
  <si>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</si>
  <si>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</si>
  <si>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</si>
  <si>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</si>
  <si>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</si>
  <si>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</si>
  <si>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</si>
  <si>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</si>
  <si>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</si>
  <si>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</si>
  <si>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</si>
  <si>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</si>
  <si>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</si>
  <si>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</si>
  <si>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</si>
  <si>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</si>
  <si>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</si>
  <si>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</si>
  <si>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</si>
  <si>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</si>
  <si>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</si>
  <si>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</si>
  <si>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</si>
  <si>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</si>
  <si>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</si>
  <si>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</si>
  <si>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</si>
  <si>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</si>
  <si>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</si>
  <si>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</si>
  <si>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</si>
  <si>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</si>
  <si>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</si>
  <si>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</si>
  <si>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</si>
  <si>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</si>
  <si>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</si>
  <si>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</si>
  <si>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</si>
  <si>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</si>
  <si>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</si>
  <si>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</si>
  <si>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</si>
  <si>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</si>
  <si>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</si>
  <si>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</si>
  <si>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</si>
  <si>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</si>
  <si>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</si>
  <si>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</si>
  <si>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</si>
  <si>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</si>
  <si>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</si>
  <si>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</si>
  <si>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</si>
  <si>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</si>
  <si>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</si>
  <si>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</si>
  <si>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</si>
  <si>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</si>
  <si>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</si>
  <si>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</si>
  <si>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</si>
  <si>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</si>
  <si>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</si>
  <si>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</si>
  <si>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</si>
  <si>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</si>
  <si>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</si>
  <si>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</si>
  <si>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</si>
  <si>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</si>
  <si>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</si>
  <si>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</si>
  <si>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</si>
  <si>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</si>
  <si>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</si>
  <si>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</si>
  <si>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</si>
  <si>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</si>
  <si>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</si>
  <si>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</si>
  <si>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</si>
  <si>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</si>
  <si>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</si>
  <si>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</si>
  <si>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</si>
  <si>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</si>
  <si>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</si>
  <si>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</si>
  <si>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</si>
  <si>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</si>
  <si>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</si>
  <si>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</si>
  <si>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</si>
  <si>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</si>
  <si>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</si>
  <si>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</si>
  <si>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</si>
  <si>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</si>
  <si>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</si>
  <si>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</si>
  <si>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</si>
  <si>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</si>
  <si>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</si>
  <si>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</si>
  <si>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</si>
  <si>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</si>
  <si>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</si>
  <si>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</si>
  <si>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</si>
  <si>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</si>
  <si>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</si>
  <si>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</si>
  <si>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</si>
  <si>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</si>
  <si>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</si>
  <si>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</si>
  <si>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</si>
  <si>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</si>
  <si>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</si>
  <si>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</si>
  <si>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</si>
  <si>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</si>
  <si>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</si>
  <si>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</si>
  <si>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</si>
  <si>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</si>
  <si>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</si>
  <si>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</si>
  <si>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</si>
  <si>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</si>
  <si>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</si>
  <si>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</si>
  <si>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</si>
  <si>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</si>
  <si>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</si>
  <si>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</si>
  <si>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</si>
  <si>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</si>
  <si>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</si>
  <si>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</si>
  <si>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</si>
  <si>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</si>
  <si>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</si>
  <si>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</si>
  <si>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</si>
  <si>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</si>
  <si>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</si>
  <si>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</si>
  <si>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</si>
  <si>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</si>
  <si>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</si>
  <si>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</si>
  <si>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</si>
  <si>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</si>
  <si>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</si>
  <si>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</si>
  <si>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</si>
  <si>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</si>
  <si>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</si>
  <si>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</si>
  <si>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</si>
  <si>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</si>
  <si>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</si>
  <si>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</si>
  <si>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</si>
  <si>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</si>
  <si>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</si>
  <si>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</si>
  <si>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</si>
  <si>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</si>
  <si>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</si>
  <si>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</si>
  <si>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</si>
  <si>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</si>
  <si>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</si>
  <si>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</si>
  <si>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</si>
  <si>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</si>
  <si>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</si>
  <si>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</si>
  <si>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</si>
  <si>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</si>
  <si>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</si>
  <si>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</si>
  <si>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</si>
  <si>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</si>
  <si>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</si>
  <si>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</si>
  <si>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</si>
  <si>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</si>
  <si>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</si>
  <si>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</si>
  <si>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</si>
  <si>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</si>
  <si>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</si>
  <si>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</si>
  <si>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</si>
  <si>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</si>
  <si>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</si>
  <si>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</si>
  <si>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</si>
  <si>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</si>
  <si>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</si>
  <si>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</si>
  <si>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</si>
  <si>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</si>
  <si>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</si>
  <si>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</si>
  <si>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</si>
  <si>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</si>
  <si>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</si>
  <si>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</si>
  <si>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</si>
  <si>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</si>
  <si>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</si>
  <si>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</si>
  <si>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</si>
  <si>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</si>
  <si>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</si>
  <si>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</si>
  <si>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</si>
  <si>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</si>
  <si>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</si>
  <si>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</si>
  <si>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</si>
  <si>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</si>
  <si>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</si>
  <si>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</si>
  <si>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</si>
  <si>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</si>
  <si>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</si>
  <si>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</si>
  <si>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</si>
  <si>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</si>
  <si>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</si>
  <si>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</si>
  <si>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</si>
  <si>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</si>
  <si>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</si>
  <si>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</si>
  <si>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</si>
  <si>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</si>
  <si>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</si>
  <si>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</si>
  <si>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</si>
  <si>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</si>
  <si>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</si>
  <si>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</si>
  <si>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</si>
  <si>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</si>
  <si>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</si>
  <si>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</si>
  <si>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</si>
  <si>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</si>
  <si>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</si>
  <si>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</si>
  <si>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</si>
  <si>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</si>
  <si>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</si>
  <si>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</si>
  <si>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</si>
  <si>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</si>
  <si>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</si>
  <si>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</si>
  <si>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</si>
  <si>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</si>
  <si>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</si>
  <si>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</si>
  <si>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</si>
  <si>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</si>
  <si>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</si>
  <si>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</si>
  <si>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</si>
  <si>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</si>
  <si>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</si>
  <si>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</si>
  <si>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</si>
  <si>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</si>
  <si>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</si>
  <si>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</si>
  <si>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</si>
  <si>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</si>
  <si>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</si>
  <si>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</si>
  <si>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</si>
  <si>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</si>
  <si>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</si>
  <si>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</si>
  <si>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</si>
  <si>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</si>
  <si>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</si>
  <si>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</si>
  <si>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</si>
  <si>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</si>
  <si>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</si>
  <si>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</si>
  <si>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</si>
  <si>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</si>
  <si>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</si>
  <si>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</si>
  <si>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</si>
  <si>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</si>
  <si>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</si>
  <si>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</si>
  <si>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</si>
  <si>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</si>
  <si>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</si>
  <si>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</si>
  <si>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</si>
  <si>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</si>
  <si>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</si>
  <si>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</si>
  <si>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</si>
  <si>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</si>
  <si>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</si>
  <si>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</si>
  <si>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</si>
  <si>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</si>
  <si>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</si>
  <si>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</si>
  <si>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</si>
  <si>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</si>
  <si>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</si>
  <si>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</si>
  <si>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</si>
  <si>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</si>
  <si>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</si>
  <si>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</si>
  <si>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</si>
  <si>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</si>
  <si>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</si>
  <si>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</si>
  <si>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</si>
  <si>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</si>
  <si>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</si>
  <si>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</si>
  <si>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</si>
  <si>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</si>
  <si>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</si>
  <si>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</si>
  <si>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</si>
  <si>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</si>
  <si>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</si>
  <si>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</si>
  <si>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</si>
  <si>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</si>
  <si>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</si>
  <si>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</si>
  <si>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</si>
  <si>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</si>
  <si>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</si>
  <si>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</si>
  <si>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</si>
  <si>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</si>
  <si>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</si>
  <si>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</si>
  <si>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</si>
  <si>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</si>
  <si>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</si>
  <si>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</si>
  <si>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</si>
  <si>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</si>
  <si>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</si>
  <si>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</si>
  <si>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</si>
  <si>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</si>
  <si>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</si>
  <si>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</si>
  <si>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</si>
  <si>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</si>
  <si>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</si>
  <si>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</si>
  <si>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</si>
  <si>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</si>
  <si>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</si>
  <si>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</si>
  <si>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</si>
  <si>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</si>
  <si>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</si>
  <si>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</si>
  <si>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</si>
  <si>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</si>
  <si>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</si>
  <si>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</si>
  <si>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</si>
  <si>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</si>
  <si>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</si>
  <si>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</si>
  <si>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</si>
  <si>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</si>
  <si>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</si>
  <si>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</si>
  <si>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</si>
  <si>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</si>
  <si>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</si>
  <si>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</si>
  <si>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</si>
  <si>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</si>
  <si>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</si>
  <si>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</si>
  <si>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</si>
  <si>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</si>
  <si>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</si>
  <si>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</si>
  <si>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</si>
  <si>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</si>
  <si>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</si>
  <si>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</si>
  <si>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</si>
  <si>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</si>
  <si>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</si>
  <si>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</si>
  <si>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</si>
  <si>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</si>
  <si>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</si>
  <si>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</si>
  <si>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</si>
  <si>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</si>
  <si>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</si>
  <si>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</si>
  <si>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</si>
  <si>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</si>
  <si>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</si>
  <si>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</si>
  <si>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</si>
  <si>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</si>
  <si>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</si>
  <si>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</si>
  <si>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</si>
  <si>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</si>
  <si>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</si>
  <si>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</si>
  <si>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</si>
  <si>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</si>
  <si>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</si>
  <si>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</si>
  <si>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</si>
  <si>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</si>
  <si>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</si>
  <si>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</si>
  <si>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</si>
  <si>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</si>
  <si>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</si>
  <si>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</si>
  <si>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</si>
  <si>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</si>
  <si>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</si>
  <si>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</si>
  <si>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</si>
  <si>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</si>
  <si>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</si>
  <si>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</si>
  <si>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</si>
  <si>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</si>
  <si>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</si>
  <si>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</si>
  <si>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</si>
  <si>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</si>
  <si>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</si>
  <si>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</si>
  <si>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</si>
  <si>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</si>
  <si>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</si>
  <si>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</si>
  <si>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</si>
  <si>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</si>
  <si>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</si>
  <si>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</si>
  <si>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</si>
  <si>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</si>
  <si>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</si>
  <si>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</si>
  <si>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</si>
  <si>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</si>
  <si>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</si>
  <si>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</si>
  <si>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</si>
  <si>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</si>
  <si>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</si>
  <si>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</si>
  <si>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</si>
  <si>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</si>
  <si>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</si>
  <si>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</si>
  <si>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</si>
  <si>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</si>
  <si>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</si>
  <si>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</si>
  <si>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</si>
  <si>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</si>
  <si>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</si>
  <si>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</si>
  <si>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</si>
  <si>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</si>
  <si>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</si>
  <si>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</si>
  <si>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</si>
  <si>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</si>
  <si>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</si>
  <si>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</si>
  <si>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</si>
  <si>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</si>
  <si>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</si>
  <si>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</si>
  <si>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</si>
  <si>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</si>
  <si>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</si>
  <si>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</si>
  <si>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</si>
  <si>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</si>
  <si>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</si>
  <si>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</si>
  <si>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</si>
  <si>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</si>
  <si>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</si>
  <si>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</si>
  <si>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</si>
  <si>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</si>
  <si>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</si>
  <si>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</si>
  <si>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</si>
  <si>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</si>
  <si>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</si>
  <si>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</si>
  <si>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</si>
  <si>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</si>
  <si>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</si>
  <si>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</si>
  <si>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</si>
  <si>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</si>
  <si>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</si>
  <si>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</si>
  <si>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</si>
  <si>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</si>
  <si>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</si>
  <si>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</si>
  <si>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</si>
  <si>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</si>
  <si>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</si>
  <si>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</si>
  <si>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</si>
  <si>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</si>
  <si>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</si>
  <si>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</si>
  <si>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</si>
  <si>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</si>
  <si>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</si>
  <si>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</si>
  <si>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</si>
  <si>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</si>
  <si>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</si>
  <si>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</si>
  <si>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</si>
  <si>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</si>
  <si>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</si>
  <si>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</si>
  <si>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</si>
  <si>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</si>
  <si>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</si>
  <si>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</si>
  <si>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</si>
  <si>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</si>
  <si>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</si>
  <si>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</si>
  <si>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</si>
  <si>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</si>
  <si>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</si>
  <si>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</si>
  <si>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</si>
  <si>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</si>
  <si>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</si>
  <si>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</si>
  <si>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</si>
  <si>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</si>
  <si>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</si>
  <si>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</si>
  <si>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</si>
  <si>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</si>
  <si>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</si>
  <si>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</si>
  <si>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</si>
  <si>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</si>
  <si>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</si>
  <si>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</si>
  <si>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</si>
  <si>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</si>
  <si>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</si>
  <si>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</si>
  <si>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</si>
  <si>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</si>
  <si>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</si>
  <si>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</si>
  <si>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</si>
  <si>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</si>
  <si>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</si>
  <si>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</si>
  <si>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</si>
  <si>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</si>
  <si>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</si>
  <si>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</si>
  <si>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</si>
  <si>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</si>
  <si>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</si>
  <si>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</si>
  <si>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</si>
  <si>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</si>
  <si>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</si>
  <si>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</si>
  <si>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</si>
  <si>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</si>
  <si>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</si>
  <si>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</si>
  <si>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</si>
  <si>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</si>
  <si>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</si>
  <si>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</si>
  <si>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</si>
  <si>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</si>
  <si>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</si>
  <si>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</si>
  <si>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</si>
  <si>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</si>
  <si>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</si>
  <si>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</si>
  <si>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</si>
  <si>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</si>
  <si>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</si>
  <si>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</si>
  <si>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</si>
  <si>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</si>
  <si>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</si>
  <si>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</si>
  <si>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</si>
  <si>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</si>
  <si>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</si>
  <si>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</si>
  <si>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</si>
  <si>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</si>
  <si>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</si>
  <si>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</si>
  <si>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</si>
  <si>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</si>
  <si>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</si>
  <si>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</si>
  <si>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</si>
  <si>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</si>
  <si>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</si>
  <si>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</si>
  <si>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LEMBOULAS A LUNEL</t>
  </si>
  <si>
    <t>LE LEMBOULAS</t>
  </si>
  <si>
    <t>05119050</t>
  </si>
  <si>
    <t>18310006400033</t>
  </si>
  <si>
    <t>Agence de l'Eau Adour-Garonne</t>
  </si>
  <si>
    <t>34255833500077</t>
  </si>
  <si>
    <t>AQUASCOP BIOLOGIE site de Monptellier</t>
  </si>
  <si>
    <t>JOYCE LAMBERT, DAMIEN RICARD</t>
  </si>
  <si>
    <t>IBMR standard</t>
  </si>
  <si>
    <t>GAUCHE</t>
  </si>
  <si>
    <t>ETIAGE NORMAL</t>
  </si>
  <si>
    <t>ENSOLEILLE</t>
  </si>
  <si>
    <t>FAIBLE</t>
  </si>
  <si>
    <t>OUI</t>
  </si>
  <si>
    <t>Odeur + nombreux déchets</t>
  </si>
  <si>
    <t>peu abondant</t>
  </si>
  <si>
    <t>IBMR-18-M90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</si>
</sst>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
      <sz val="10"/>
      <name val="Helv"/>
      <family val="2"/>
    </font>
    <font>
      <sz val="11"/>
      <color indexed="8"/>
      <name val="Calibri"/>
      <family val="2"/>
    </font>
    <font>
      <sz val="11"/>
      <color indexed="9"/>
      <name val="Calibri"/>
      <family val="2"/>
    </font>
    <font>
      <sz val="11"/>
      <color indexed="10"/>
      <name val="Calibri"/>
      <family val="2"/>
    </font>
    <font>
      <sz val="11"/>
      <color indexed="62"/>
      <name val="Calibri"/>
      <family val="2"/>
    </font>
    <font>
      <sz val="11"/>
      <color indexed="20"/>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1"/>
      <color indexed="9"/>
      <name val="Calibri"/>
      <family val="2"/>
    </font>
    <font>
      <sz val="10"/>
      <name val="Times New Roman"/>
      <family val="1"/>
    </font>
    <font>
      <sz val="12"/>
      <name val="Times New Roman"/>
      <family val="1"/>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44">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xf numFmtId="0" fontId="17" fillId="0" borderId="0">
      <alignment/>
      <protection locked="0"/>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30" fillId="20" borderId="1" applyNumberFormat="0" applyAlignment="0" applyProtection="0"/>
    <xf numFmtId="0" fontId="31" fillId="0" borderId="2" applyNumberFormat="0" applyFill="0" applyAlignment="0" applyProtection="0"/>
    <xf numFmtId="0" fontId="28" fillId="21" borderId="3" applyNumberFormat="0" applyFont="0" applyAlignment="0" applyProtection="0"/>
    <xf numFmtId="0" fontId="21" fillId="7" borderId="1" applyNumberFormat="0" applyAlignment="0" applyProtection="0"/>
    <xf numFmtId="0" fontId="18" fillId="0" borderId="0">
      <alignment/>
      <protection/>
    </xf>
    <xf numFmtId="0" fontId="22" fillId="3" borderId="0" applyNumberFormat="0" applyBorder="0" applyAlignment="0" applyProtection="0"/>
    <xf numFmtId="0" fontId="32" fillId="22" borderId="0" applyNumberFormat="0" applyBorder="0" applyAlignment="0" applyProtection="0"/>
    <xf numFmtId="0" fontId="17" fillId="0" borderId="0">
      <alignment/>
      <protection locked="0"/>
    </xf>
    <xf numFmtId="0" fontId="28"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29" fillId="0" borderId="0">
      <alignment/>
      <protection/>
    </xf>
    <xf numFmtId="0" fontId="17" fillId="0" borderId="0">
      <alignment/>
      <protection locked="0"/>
    </xf>
    <xf numFmtId="0" fontId="37" fillId="0" borderId="0">
      <alignment/>
      <protection/>
    </xf>
    <xf numFmtId="0" fontId="23" fillId="4" borderId="0" applyNumberFormat="0" applyBorder="0" applyAlignment="0" applyProtection="0"/>
    <xf numFmtId="0" fontId="24" fillId="20" borderId="4" applyNumberFormat="0" applyAlignment="0" applyProtection="0"/>
    <xf numFmtId="0" fontId="25"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wrapText="1"/>
      <protection/>
    </xf>
    <xf numFmtId="0" fontId="3" fillId="0" borderId="10"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11" xfId="0" applyFont="1" applyFill="1" applyBorder="1" applyAlignment="1" applyProtection="1">
      <alignment vertical="center" wrapText="1"/>
      <protection/>
    </xf>
    <xf numFmtId="0" fontId="3" fillId="24"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3" fillId="0" borderId="15"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3" fillId="24" borderId="15" xfId="0" applyFont="1" applyFill="1" applyBorder="1" applyAlignment="1" applyProtection="1">
      <alignment horizontal="center" vertical="center"/>
      <protection locked="0"/>
    </xf>
    <xf numFmtId="0" fontId="1" fillId="0" borderId="11" xfId="0" applyFont="1" applyFill="1" applyBorder="1" applyAlignment="1" applyProtection="1">
      <alignment horizontal="left" vertical="center"/>
      <protection/>
    </xf>
    <xf numFmtId="0" fontId="1" fillId="0" borderId="11" xfId="0" applyFont="1" applyFill="1" applyBorder="1" applyAlignment="1" applyProtection="1">
      <alignment horizontal="center" vertical="center"/>
      <protection/>
    </xf>
    <xf numFmtId="0" fontId="4" fillId="25" borderId="15" xfId="0" applyFont="1" applyFill="1" applyBorder="1" applyAlignment="1" applyProtection="1">
      <alignment horizontal="center" vertical="center"/>
      <protection/>
    </xf>
    <xf numFmtId="0" fontId="2" fillId="25" borderId="15"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26" borderId="0" xfId="0" applyFont="1" applyFill="1" applyBorder="1" applyAlignment="1" applyProtection="1">
      <alignment vertical="center"/>
      <protection/>
    </xf>
    <xf numFmtId="0" fontId="7" fillId="26" borderId="17" xfId="0" applyFont="1" applyFill="1" applyBorder="1" applyAlignment="1" applyProtection="1">
      <alignment vertical="center"/>
      <protection/>
    </xf>
    <xf numFmtId="0" fontId="7" fillId="26" borderId="18" xfId="0" applyFont="1" applyFill="1" applyBorder="1" applyAlignment="1" applyProtection="1">
      <alignment vertical="center"/>
      <protection/>
    </xf>
    <xf numFmtId="0" fontId="0" fillId="0" borderId="11" xfId="0" applyFont="1" applyBorder="1" applyProtection="1">
      <protection/>
    </xf>
    <xf numFmtId="2" fontId="3" fillId="24" borderId="11" xfId="0" applyNumberFormat="1" applyFont="1" applyFill="1" applyBorder="1" applyAlignment="1" applyProtection="1">
      <alignment horizontal="left" vertical="center"/>
      <protection locked="0"/>
    </xf>
    <xf numFmtId="0" fontId="3" fillId="24" borderId="11" xfId="0" applyFont="1" applyFill="1" applyBorder="1" applyAlignment="1" applyProtection="1">
      <alignment horizontal="left" vertical="center"/>
      <protection locked="0"/>
    </xf>
    <xf numFmtId="164" fontId="3" fillId="24" borderId="11" xfId="0" applyNumberFormat="1" applyFont="1" applyFill="1" applyBorder="1" applyAlignment="1" applyProtection="1">
      <alignment horizontal="left" vertical="center"/>
      <protection locked="0"/>
    </xf>
    <xf numFmtId="0" fontId="0" fillId="27" borderId="11" xfId="0" applyFont="1" applyFill="1" applyBorder="1" applyAlignment="1" applyProtection="1">
      <alignment horizontal="left"/>
      <protection locked="0"/>
    </xf>
    <xf numFmtId="0" fontId="1" fillId="27" borderId="11" xfId="0" applyFont="1" applyFill="1" applyBorder="1" applyAlignment="1" applyProtection="1">
      <alignment horizontal="left" vertical="center"/>
      <protection locked="0"/>
    </xf>
    <xf numFmtId="0" fontId="1" fillId="27" borderId="11" xfId="0" applyFont="1" applyFill="1" applyBorder="1" applyAlignment="1" applyProtection="1">
      <alignment horizontal="center" vertical="center"/>
      <protection locked="0"/>
    </xf>
    <xf numFmtId="0" fontId="0" fillId="27" borderId="11" xfId="0" applyFont="1" applyFill="1" applyBorder="1" applyAlignment="1" applyProtection="1">
      <alignment horizontal="center"/>
      <protection locked="0"/>
    </xf>
    <xf numFmtId="49" fontId="3" fillId="27" borderId="11" xfId="0" applyNumberFormat="1" applyFont="1" applyFill="1" applyBorder="1" applyAlignment="1" applyProtection="1">
      <alignment horizontal="left" vertical="center"/>
      <protection locked="0"/>
    </xf>
    <xf numFmtId="0" fontId="3" fillId="27" borderId="11"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11"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27" borderId="11" xfId="0" applyNumberFormat="1" applyFont="1" applyFill="1" applyBorder="1" applyAlignment="1" applyProtection="1">
      <alignment horizontal="left"/>
      <protection locked="0"/>
    </xf>
    <xf numFmtId="0" fontId="0" fillId="27" borderId="11" xfId="0" applyFont="1" applyFill="1" applyBorder="1" applyAlignment="1" applyProtection="1">
      <alignment horizontal="left" wrapText="1"/>
      <protection locked="0"/>
    </xf>
    <xf numFmtId="14" fontId="0" fillId="27" borderId="11" xfId="0" applyNumberFormat="1" applyFont="1" applyFill="1" applyBorder="1" applyAlignment="1" applyProtection="1">
      <alignment horizontal="left"/>
      <protection locked="0"/>
    </xf>
    <xf numFmtId="0" fontId="0" fillId="0" borderId="11" xfId="0" applyBorder="1"/>
    <xf numFmtId="0" fontId="3" fillId="28" borderId="11" xfId="0" applyFont="1" applyFill="1" applyBorder="1" applyAlignment="1" applyProtection="1">
      <alignment horizontal="center" vertical="center"/>
      <protection/>
    </xf>
    <xf numFmtId="49" fontId="0" fillId="27" borderId="15" xfId="0" applyNumberFormat="1" applyFont="1" applyFill="1" applyBorder="1" applyAlignment="1" applyProtection="1">
      <alignment horizontal="left"/>
      <protection locked="0"/>
    </xf>
    <xf numFmtId="49" fontId="0" fillId="29" borderId="11" xfId="0" applyNumberFormat="1" applyFont="1" applyFill="1" applyBorder="1" applyAlignment="1" applyProtection="1">
      <alignment horizontal="left" wrapText="1"/>
      <protection locked="0"/>
    </xf>
    <xf numFmtId="49" fontId="0" fillId="29" borderId="11" xfId="0" applyNumberFormat="1" applyFont="1" applyFill="1" applyBorder="1" applyAlignment="1" applyProtection="1">
      <alignment horizontal="left"/>
      <protection locked="0"/>
    </xf>
    <xf numFmtId="0" fontId="0" fillId="29" borderId="15" xfId="0" applyFont="1" applyFill="1" applyBorder="1" applyAlignment="1" applyProtection="1">
      <alignment horizontal="left" wrapText="1"/>
      <protection locked="0"/>
    </xf>
    <xf numFmtId="0" fontId="9" fillId="30" borderId="1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27" borderId="11" xfId="0" applyNumberFormat="1" applyFont="1" applyFill="1" applyBorder="1"/>
    <xf numFmtId="0" fontId="14" fillId="31" borderId="19" xfId="0" applyFont="1" applyFill="1" applyBorder="1"/>
    <xf numFmtId="0" fontId="14" fillId="31" borderId="20" xfId="0" applyFont="1" applyFill="1" applyBorder="1"/>
    <xf numFmtId="0" fontId="14" fillId="31" borderId="20" xfId="0" applyFont="1" applyFill="1" applyBorder="1" applyAlignment="1">
      <alignment wrapText="1"/>
    </xf>
    <xf numFmtId="0" fontId="14" fillId="31" borderId="21" xfId="0" applyFont="1" applyFill="1" applyBorder="1"/>
    <xf numFmtId="0" fontId="0" fillId="32" borderId="19" xfId="0" applyFont="1" applyFill="1" applyBorder="1"/>
    <xf numFmtId="0" fontId="0" fillId="32" borderId="20" xfId="0" applyFont="1" applyFill="1" applyBorder="1"/>
    <xf numFmtId="0" fontId="15" fillId="32" borderId="20" xfId="0" applyFont="1" applyFill="1" applyBorder="1"/>
    <xf numFmtId="49" fontId="0" fillId="32" borderId="20" xfId="0" applyNumberFormat="1" applyFont="1" applyFill="1" applyBorder="1"/>
    <xf numFmtId="14" fontId="0" fillId="32" borderId="20" xfId="0" applyNumberFormat="1" applyFont="1" applyFill="1" applyBorder="1"/>
    <xf numFmtId="0" fontId="3" fillId="32" borderId="20" xfId="0" applyFont="1" applyFill="1" applyBorder="1" applyAlignment="1">
      <alignment wrapText="1"/>
    </xf>
    <xf numFmtId="0" fontId="0" fillId="32" borderId="21" xfId="0" applyFont="1" applyFill="1" applyBorder="1"/>
    <xf numFmtId="0" fontId="0" fillId="0" borderId="19" xfId="0" applyFont="1" applyBorder="1"/>
    <xf numFmtId="0" fontId="0" fillId="0" borderId="20" xfId="0" applyFont="1" applyBorder="1"/>
    <xf numFmtId="0" fontId="15" fillId="0" borderId="20" xfId="0" applyFont="1" applyBorder="1"/>
    <xf numFmtId="49" fontId="0" fillId="0" borderId="20" xfId="0" applyNumberFormat="1" applyFont="1" applyBorder="1"/>
    <xf numFmtId="14" fontId="0" fillId="0" borderId="20" xfId="0" applyNumberFormat="1" applyFont="1" applyBorder="1"/>
    <xf numFmtId="0" fontId="3" fillId="0" borderId="20" xfId="0" applyFont="1" applyBorder="1" applyAlignment="1">
      <alignment wrapText="1"/>
    </xf>
    <xf numFmtId="0" fontId="0" fillId="0" borderId="21" xfId="0" applyFont="1" applyBorder="1"/>
    <xf numFmtId="0" fontId="0" fillId="32" borderId="20" xfId="0" applyFont="1" applyFill="1" applyBorder="1" applyAlignment="1">
      <alignment wrapText="1"/>
    </xf>
    <xf numFmtId="0" fontId="0" fillId="0" borderId="20" xfId="0" applyFont="1" applyBorder="1" applyAlignment="1">
      <alignment wrapText="1"/>
    </xf>
    <xf numFmtId="0" fontId="0" fillId="0" borderId="21" xfId="0" applyFont="1" applyBorder="1" applyAlignment="1">
      <alignment wrapText="1"/>
    </xf>
    <xf numFmtId="14" fontId="0" fillId="0" borderId="0" xfId="0" applyNumberFormat="1"/>
    <xf numFmtId="0" fontId="16" fillId="0" borderId="0" xfId="20"/>
    <xf numFmtId="0" fontId="2" fillId="27" borderId="22" xfId="0" applyFont="1" applyFill="1" applyBorder="1" applyAlignment="1" applyProtection="1">
      <alignment horizontal="center" vertical="center"/>
      <protection/>
    </xf>
    <xf numFmtId="0" fontId="2" fillId="27" borderId="23" xfId="0" applyFont="1" applyFill="1" applyBorder="1" applyAlignment="1" applyProtection="1">
      <alignment horizontal="center" vertical="center"/>
      <protection/>
    </xf>
    <xf numFmtId="0" fontId="2" fillId="27" borderId="24"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29" borderId="25" xfId="0" applyFont="1" applyFill="1" applyBorder="1" applyAlignment="1">
      <alignment horizontal="center" vertical="center" wrapText="1"/>
    </xf>
    <xf numFmtId="0" fontId="4" fillId="29" borderId="26" xfId="0" applyFont="1" applyFill="1" applyBorder="1" applyAlignment="1">
      <alignment horizontal="center" vertical="center" wrapText="1"/>
    </xf>
    <xf numFmtId="0" fontId="4" fillId="29" borderId="27" xfId="0" applyFont="1" applyFill="1" applyBorder="1" applyAlignment="1">
      <alignment horizontal="center" vertical="center" wrapText="1"/>
    </xf>
    <xf numFmtId="0" fontId="4" fillId="29" borderId="28" xfId="0" applyFont="1" applyFill="1" applyBorder="1" applyAlignment="1">
      <alignment horizontal="center" vertical="center" wrapText="1"/>
    </xf>
    <xf numFmtId="0" fontId="4" fillId="29" borderId="29" xfId="0" applyFont="1" applyFill="1" applyBorder="1" applyAlignment="1">
      <alignment horizontal="center" vertical="center" wrapText="1"/>
    </xf>
    <xf numFmtId="0" fontId="4" fillId="29" borderId="30" xfId="0" applyFont="1" applyFill="1" applyBorder="1" applyAlignment="1">
      <alignment horizontal="center" vertical="center" wrapText="1"/>
    </xf>
    <xf numFmtId="0" fontId="11" fillId="0" borderId="16" xfId="0" applyFont="1" applyFill="1" applyBorder="1" applyAlignment="1" applyProtection="1">
      <alignment horizontal="left" vertical="center"/>
      <protection/>
    </xf>
    <xf numFmtId="0" fontId="3" fillId="33" borderId="25"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29"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2" fillId="33" borderId="30"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2" fillId="27" borderId="31" xfId="0" applyFont="1" applyFill="1" applyBorder="1" applyAlignment="1" applyProtection="1">
      <alignment horizontal="center" vertical="center"/>
      <protection/>
    </xf>
    <xf numFmtId="0" fontId="2" fillId="27" borderId="32" xfId="0" applyFont="1" applyFill="1" applyBorder="1" applyAlignment="1" applyProtection="1">
      <alignment horizontal="center" vertical="center"/>
      <protection/>
    </xf>
    <xf numFmtId="0" fontId="2" fillId="27" borderId="33" xfId="0" applyFont="1" applyFill="1" applyBorder="1" applyAlignment="1" applyProtection="1">
      <alignment horizontal="center" vertical="center"/>
      <protection/>
    </xf>
    <xf numFmtId="0" fontId="3" fillId="28" borderId="29" xfId="0" applyFont="1" applyFill="1" applyBorder="1" applyAlignment="1" applyProtection="1">
      <alignment horizontal="left" vertical="center"/>
      <protection/>
    </xf>
    <xf numFmtId="0" fontId="3" fillId="28" borderId="34" xfId="0" applyFont="1" applyFill="1" applyBorder="1" applyAlignment="1" applyProtection="1">
      <alignment horizontal="left" vertical="center"/>
      <protection/>
    </xf>
    <xf numFmtId="0" fontId="3" fillId="28" borderId="30" xfId="0" applyFont="1" applyFill="1" applyBorder="1" applyAlignment="1" applyProtection="1">
      <alignment horizontal="left" vertical="center"/>
      <protection/>
    </xf>
    <xf numFmtId="0" fontId="2" fillId="28" borderId="25" xfId="0" applyFont="1" applyFill="1" applyBorder="1" applyAlignment="1" applyProtection="1">
      <alignment horizontal="left" vertical="center" wrapText="1"/>
      <protection/>
    </xf>
    <xf numFmtId="0" fontId="2" fillId="28" borderId="35" xfId="0" applyFont="1" applyFill="1" applyBorder="1" applyAlignment="1" applyProtection="1">
      <alignment horizontal="left" vertical="center" wrapText="1"/>
      <protection/>
    </xf>
    <xf numFmtId="0" fontId="2" fillId="28" borderId="26" xfId="0" applyFont="1" applyFill="1" applyBorder="1" applyAlignment="1" applyProtection="1">
      <alignment horizontal="left" vertical="center" wrapText="1"/>
      <protection/>
    </xf>
    <xf numFmtId="0" fontId="3" fillId="0" borderId="36" xfId="0" applyFont="1" applyBorder="1" applyAlignment="1" applyProtection="1">
      <alignment horizontal="left" vertical="center"/>
      <protection/>
    </xf>
    <xf numFmtId="0" fontId="3" fillId="0" borderId="37" xfId="0" applyFont="1" applyBorder="1" applyAlignment="1" applyProtection="1">
      <alignment horizontal="left" vertical="center"/>
      <protection/>
    </xf>
    <xf numFmtId="0" fontId="3" fillId="0" borderId="38" xfId="0" applyFont="1" applyBorder="1" applyAlignment="1" applyProtection="1">
      <alignment horizontal="left" vertical="center"/>
      <protection/>
    </xf>
    <xf numFmtId="0" fontId="5" fillId="0" borderId="39"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3" fillId="33" borderId="15" xfId="0" applyFont="1" applyFill="1" applyBorder="1" applyAlignment="1" applyProtection="1">
      <alignment horizontal="center" vertical="center" wrapText="1"/>
      <protection/>
    </xf>
    <xf numFmtId="0" fontId="2" fillId="0" borderId="40"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49" fontId="6" fillId="24" borderId="36" xfId="0" applyNumberFormat="1" applyFont="1" applyFill="1" applyBorder="1" applyAlignment="1" applyProtection="1">
      <alignment horizontal="left" vertical="center" wrapText="1" readingOrder="1"/>
      <protection locked="0"/>
    </xf>
    <xf numFmtId="49" fontId="6" fillId="24" borderId="37" xfId="0" applyNumberFormat="1" applyFont="1" applyFill="1" applyBorder="1" applyAlignment="1" applyProtection="1">
      <alignment horizontal="left" vertical="center" wrapText="1" readingOrder="1"/>
      <protection locked="0"/>
    </xf>
    <xf numFmtId="49" fontId="6" fillId="24" borderId="38" xfId="0" applyNumberFormat="1" applyFont="1" applyFill="1" applyBorder="1" applyAlignment="1" applyProtection="1">
      <alignment horizontal="left" vertical="center" wrapText="1" readingOrder="1"/>
      <protection locked="0"/>
    </xf>
    <xf numFmtId="0" fontId="3" fillId="33" borderId="42"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3" fillId="33" borderId="34" xfId="0" applyFont="1" applyFill="1" applyBorder="1" applyAlignment="1" applyProtection="1">
      <alignment horizontal="center" vertical="center" wrapText="1"/>
      <protection/>
    </xf>
    <xf numFmtId="0" fontId="2" fillId="0" borderId="43" xfId="0" applyFont="1" applyBorder="1" applyAlignment="1" applyProtection="1">
      <alignment horizontal="center" vertical="center"/>
      <protection/>
    </xf>
  </cellXfs>
  <cellStyles count="59">
    <cellStyle name="Normal" xfId="0"/>
    <cellStyle name="Percent" xfId="15"/>
    <cellStyle name="Currency" xfId="16"/>
    <cellStyle name="Currency [0]" xfId="17"/>
    <cellStyle name="Comma" xfId="18"/>
    <cellStyle name="Comma [0]" xfId="19"/>
    <cellStyle name="Lien hypertexte" xfId="20"/>
    <cellStyle name="Normal 7" xfId="21"/>
    <cellStyle name="20 % - Accent1 2" xfId="22"/>
    <cellStyle name="20 % - Accent2 2" xfId="23"/>
    <cellStyle name="20 % - Accent3 2" xfId="24"/>
    <cellStyle name="20 % - Accent4 2" xfId="25"/>
    <cellStyle name="20 % - Accent5 2" xfId="26"/>
    <cellStyle name="20 % - Accent6 2" xfId="27"/>
    <cellStyle name="40 % - Accent1 2" xfId="28"/>
    <cellStyle name="40 % - Accent2 2" xfId="29"/>
    <cellStyle name="40 % - Accent3 2" xfId="30"/>
    <cellStyle name="40 % - Accent4 2" xfId="31"/>
    <cellStyle name="40 % - Accent5 2" xfId="32"/>
    <cellStyle name="40 % - Accent6 2" xfId="33"/>
    <cellStyle name="60 % - Accent1 2" xfId="34"/>
    <cellStyle name="60 % - Accent2 2" xfId="35"/>
    <cellStyle name="60 % - Accent3 2" xfId="36"/>
    <cellStyle name="60 % - Accent4 2" xfId="37"/>
    <cellStyle name="60 % - Accent5 2" xfId="38"/>
    <cellStyle name="60 % - Accent6 2" xfId="39"/>
    <cellStyle name="Accent1 2" xfId="40"/>
    <cellStyle name="Accent2 2" xfId="41"/>
    <cellStyle name="Accent3 2" xfId="42"/>
    <cellStyle name="Accent4 2" xfId="43"/>
    <cellStyle name="Accent5 2" xfId="44"/>
    <cellStyle name="Accent6 2" xfId="45"/>
    <cellStyle name="Avertissement 2" xfId="46"/>
    <cellStyle name="Calcul 2" xfId="47"/>
    <cellStyle name="Cellule liée 2" xfId="48"/>
    <cellStyle name="Commentaire 2" xfId="49"/>
    <cellStyle name="Entrée 2" xfId="50"/>
    <cellStyle name="Excel Built-in Normal" xfId="51"/>
    <cellStyle name="Insatisfaisant 2" xfId="52"/>
    <cellStyle name="Neutre 2" xfId="53"/>
    <cellStyle name="Normal 2" xfId="54"/>
    <cellStyle name="Normal 2 2" xfId="55"/>
    <cellStyle name="Normal 2 3" xfId="56"/>
    <cellStyle name="Normal 2 4" xfId="57"/>
    <cellStyle name="Normal 3" xfId="58"/>
    <cellStyle name="Normal 3 2" xfId="59"/>
    <cellStyle name="Normal 4" xfId="60"/>
    <cellStyle name="Normal 5" xfId="61"/>
    <cellStyle name="Normal 6" xfId="62"/>
    <cellStyle name="Satisfaisant 2" xfId="63"/>
    <cellStyle name="Sortie 2" xfId="64"/>
    <cellStyle name="Texte explicatif 2" xfId="65"/>
    <cellStyle name="Titre 2" xfId="66"/>
    <cellStyle name="Titre 1 2" xfId="67"/>
    <cellStyle name="Titre 2 2" xfId="68"/>
    <cellStyle name="Titre 3 2" xfId="69"/>
    <cellStyle name="Titre 4 2" xfId="70"/>
    <cellStyle name="Total 2" xfId="71"/>
    <cellStyle name="Vérification 2" xfId="72"/>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4">
      <selection activeCell="J18" sqref="J1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5290</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15">
      <c r="A10" s="10" t="s">
        <v>2059</v>
      </c>
      <c r="B10" s="46" t="s">
        <v>5283</v>
      </c>
      <c r="D10" s="10" t="s">
        <v>2283</v>
      </c>
      <c r="E10" s="51">
        <v>556218</v>
      </c>
      <c r="G10" s="91"/>
      <c r="H10" s="92"/>
    </row>
    <row r="11" spans="1:8" ht="15">
      <c r="A11" s="10" t="s">
        <v>2281</v>
      </c>
      <c r="B11" s="47">
        <v>43305</v>
      </c>
      <c r="D11" s="10" t="s">
        <v>2284</v>
      </c>
      <c r="E11" s="52">
        <v>6339148</v>
      </c>
      <c r="G11" s="91"/>
      <c r="H11" s="92"/>
    </row>
    <row r="12" spans="1:8" ht="15">
      <c r="A12" s="10" t="s">
        <v>2287</v>
      </c>
      <c r="B12" s="52" t="s">
        <v>5299</v>
      </c>
      <c r="D12" s="10" t="s">
        <v>2285</v>
      </c>
      <c r="E12" s="52">
        <v>556129</v>
      </c>
      <c r="G12" s="93"/>
      <c r="H12" s="94"/>
    </row>
    <row r="13" spans="1:5" ht="17.25" customHeight="1" thickBot="1">
      <c r="A13" s="2"/>
      <c r="B13" s="55"/>
      <c r="D13" s="10" t="s">
        <v>2286</v>
      </c>
      <c r="E13" s="52">
        <v>6339098</v>
      </c>
    </row>
    <row r="14" spans="1:5" s="58" customFormat="1" ht="15.75" thickBot="1">
      <c r="A14" s="85" t="s">
        <v>2061</v>
      </c>
      <c r="B14" s="86"/>
      <c r="C14" s="86"/>
      <c r="D14" s="86"/>
      <c r="E14" s="87"/>
    </row>
    <row r="15" spans="1:3" ht="15">
      <c r="A15" s="3" t="s">
        <v>2062</v>
      </c>
      <c r="B15" s="30" t="s">
        <v>5291</v>
      </c>
      <c r="C15" s="16"/>
    </row>
    <row r="16" spans="1:3" ht="15">
      <c r="A16" s="3" t="s">
        <v>2270</v>
      </c>
      <c r="B16" s="30" t="s">
        <v>5292</v>
      </c>
      <c r="C16" s="16"/>
    </row>
    <row r="17" spans="1:3" ht="15">
      <c r="A17" s="104" t="s">
        <v>2268</v>
      </c>
      <c r="B17" s="49" t="s">
        <v>2269</v>
      </c>
      <c r="C17" s="61">
        <f>E10</f>
        <v>556218</v>
      </c>
    </row>
    <row r="18" spans="1:3" ht="15">
      <c r="A18" s="105"/>
      <c r="B18" s="49" t="s">
        <v>2271</v>
      </c>
      <c r="C18" s="61">
        <f>E11</f>
        <v>6339148</v>
      </c>
    </row>
    <row r="19" spans="1:2" ht="15">
      <c r="A19" s="3" t="s">
        <v>2063</v>
      </c>
      <c r="B19" s="29">
        <v>90</v>
      </c>
    </row>
    <row r="20" spans="1:2" ht="15">
      <c r="A20" s="3" t="s">
        <v>2064</v>
      </c>
      <c r="B20" s="30" t="s">
        <v>5293</v>
      </c>
    </row>
    <row r="21" spans="1:2" ht="15">
      <c r="A21" s="3" t="s">
        <v>2065</v>
      </c>
      <c r="B21" s="30" t="s">
        <v>5294</v>
      </c>
    </row>
    <row r="22" spans="1:2" ht="15">
      <c r="A22" s="3" t="s">
        <v>2066</v>
      </c>
      <c r="B22" s="30" t="s">
        <v>5295</v>
      </c>
    </row>
    <row r="23" spans="1:2" ht="15">
      <c r="A23" s="3" t="s">
        <v>2272</v>
      </c>
      <c r="B23" s="30" t="s">
        <v>5296</v>
      </c>
    </row>
    <row r="24" spans="1:2" ht="15">
      <c r="A24" s="4" t="s">
        <v>2067</v>
      </c>
      <c r="B24" s="31">
        <v>100</v>
      </c>
    </row>
    <row r="25" spans="1:2" ht="15">
      <c r="A25" s="43" t="s">
        <v>2068</v>
      </c>
      <c r="B25" s="31">
        <v>7.5</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4</v>
      </c>
      <c r="D35" s="28" t="s">
        <v>2288</v>
      </c>
      <c r="E35" s="32">
        <v>96</v>
      </c>
    </row>
    <row r="36" spans="1:5" s="7" customFormat="1" ht="15" customHeight="1">
      <c r="A36" s="5" t="s">
        <v>2113</v>
      </c>
      <c r="B36" s="30">
        <v>6</v>
      </c>
      <c r="C36" s="6"/>
      <c r="D36" s="8" t="s">
        <v>2112</v>
      </c>
      <c r="E36" s="30">
        <v>94</v>
      </c>
    </row>
    <row r="37" spans="1:5" s="7" customFormat="1" ht="15" customHeight="1">
      <c r="A37" s="5" t="s">
        <v>2111</v>
      </c>
      <c r="B37" s="30">
        <v>5</v>
      </c>
      <c r="C37" s="6"/>
      <c r="D37" s="8" t="s">
        <v>2110</v>
      </c>
      <c r="E37" s="30">
        <v>7.7</v>
      </c>
    </row>
    <row r="38" spans="1:5" s="7" customFormat="1" ht="15" customHeight="1">
      <c r="A38" s="5" t="s">
        <v>2115</v>
      </c>
      <c r="B38" s="30">
        <v>1</v>
      </c>
      <c r="C38" s="6"/>
      <c r="D38" s="8" t="s">
        <v>2115</v>
      </c>
      <c r="E38" s="30">
        <v>1</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5</v>
      </c>
      <c r="C57" s="6"/>
      <c r="D57" s="14" t="s">
        <v>2095</v>
      </c>
      <c r="E57" s="19">
        <v>3</v>
      </c>
    </row>
    <row r="58" spans="1:5" s="15" customFormat="1" ht="15">
      <c r="A58" s="3" t="s">
        <v>2094</v>
      </c>
      <c r="B58" s="9">
        <v>2</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row>
    <row r="74" spans="1:5" s="15" customFormat="1" ht="15">
      <c r="A74" s="3" t="s">
        <v>2082</v>
      </c>
      <c r="B74" s="9">
        <v>5</v>
      </c>
      <c r="C74" s="6"/>
      <c r="D74" s="10" t="s">
        <v>2082</v>
      </c>
      <c r="E74" s="9">
        <v>5</v>
      </c>
    </row>
    <row r="75" spans="1:5" s="15" customFormat="1" ht="15">
      <c r="A75" s="3" t="s">
        <v>2081</v>
      </c>
      <c r="B75" s="9"/>
      <c r="C75" s="6"/>
      <c r="D75" s="10" t="s">
        <v>2081</v>
      </c>
      <c r="E75" s="9">
        <v>2</v>
      </c>
    </row>
    <row r="76" spans="1:5" s="15" customFormat="1" ht="15">
      <c r="A76" s="3" t="s">
        <v>2080</v>
      </c>
      <c r="B76" s="9"/>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row>
    <row r="82" spans="1:5" s="15" customFormat="1" ht="15">
      <c r="A82" s="3" t="s">
        <v>2076</v>
      </c>
      <c r="B82" s="9">
        <v>1</v>
      </c>
      <c r="C82" s="6"/>
      <c r="D82" s="10" t="s">
        <v>2076</v>
      </c>
      <c r="E82" s="9">
        <v>2</v>
      </c>
    </row>
    <row r="83" spans="1:5" s="15" customFormat="1" ht="15">
      <c r="A83" s="3" t="s">
        <v>2075</v>
      </c>
      <c r="B83" s="9">
        <v>1</v>
      </c>
      <c r="C83" s="6"/>
      <c r="D83" s="10" t="s">
        <v>2075</v>
      </c>
      <c r="E83" s="9">
        <v>2</v>
      </c>
    </row>
    <row r="84" spans="1:5" s="15" customFormat="1" ht="15">
      <c r="A84" s="3" t="s">
        <v>2074</v>
      </c>
      <c r="B84" s="9"/>
      <c r="C84" s="6"/>
      <c r="D84" s="10" t="s">
        <v>2074</v>
      </c>
      <c r="E84" s="9">
        <v>1</v>
      </c>
    </row>
    <row r="85" spans="1:5" s="15" customFormat="1" ht="15">
      <c r="A85" s="3" t="s">
        <v>2073</v>
      </c>
      <c r="B85" s="9">
        <v>5</v>
      </c>
      <c r="C85" s="6"/>
      <c r="D85" s="10" t="s">
        <v>2073</v>
      </c>
      <c r="E85" s="9">
        <v>4</v>
      </c>
    </row>
    <row r="86" spans="1:5" s="15" customFormat="1" ht="15">
      <c r="A86" s="3" t="s">
        <v>2072</v>
      </c>
      <c r="B86" s="9">
        <v>1</v>
      </c>
      <c r="C86" s="6"/>
      <c r="D86" s="10" t="s">
        <v>2072</v>
      </c>
      <c r="E86" s="9">
        <v>2</v>
      </c>
    </row>
    <row r="87" spans="1:5" s="15" customFormat="1" ht="15">
      <c r="A87" s="3" t="s">
        <v>2071</v>
      </c>
      <c r="B87" s="9"/>
      <c r="C87" s="6"/>
      <c r="D87" s="10" t="s">
        <v>2071</v>
      </c>
      <c r="E87" s="9">
        <v>3</v>
      </c>
    </row>
    <row r="88" spans="1:5" s="15" customFormat="1" ht="15">
      <c r="A88" s="3" t="s">
        <v>2070</v>
      </c>
      <c r="B88" s="9"/>
      <c r="C88" s="6"/>
      <c r="D88" s="10" t="s">
        <v>2070</v>
      </c>
      <c r="E88" s="9">
        <v>1</v>
      </c>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t="s">
        <v>5297</v>
      </c>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1306</v>
      </c>
      <c r="B97" s="20" t="str">
        <f>VLOOKUP(A97,'Ref Taxo'!A:B,2,FALSE)</f>
        <v>Oscillatoria</v>
      </c>
      <c r="C97" s="21">
        <f>VLOOKUP(A97,'Ref Taxo'!A:D,4,FALSE)</f>
        <v>1108</v>
      </c>
      <c r="D97" s="34">
        <v>0.1</v>
      </c>
      <c r="E97" s="35">
        <v>0.5</v>
      </c>
      <c r="F97" s="35" t="s">
        <v>2294</v>
      </c>
    </row>
    <row r="98" spans="1:6" ht="15">
      <c r="A98" s="33" t="s">
        <v>2004</v>
      </c>
      <c r="B98" s="20" t="str">
        <f>VLOOKUP(A98,'Ref Taxo'!A:B,2,FALSE)</f>
        <v>Vaucheria</v>
      </c>
      <c r="C98" s="21">
        <f>VLOOKUP(A98,'Ref Taxo'!A:D,4,FALSE)</f>
        <v>1169</v>
      </c>
      <c r="D98" s="34"/>
      <c r="E98" s="35">
        <v>0.01</v>
      </c>
      <c r="F98" s="35" t="s">
        <v>2294</v>
      </c>
    </row>
    <row r="99" spans="1:6" ht="15">
      <c r="A99" s="33" t="s">
        <v>733</v>
      </c>
      <c r="B99" s="20" t="str">
        <f>VLOOKUP(A99,'Ref Taxo'!A:B,2,FALSE)</f>
        <v>Fissidens crassipes</v>
      </c>
      <c r="C99" s="21">
        <f>VLOOKUP(A99,'Ref Taxo'!A:D,4,FALSE)</f>
        <v>1294</v>
      </c>
      <c r="D99" s="34">
        <v>0.01</v>
      </c>
      <c r="E99" s="35">
        <v>0.05</v>
      </c>
      <c r="F99" s="35" t="s">
        <v>2294</v>
      </c>
    </row>
    <row r="100" spans="1:6" ht="15">
      <c r="A100" s="33" t="s">
        <v>1035</v>
      </c>
      <c r="B100" s="20" t="str">
        <f>VLOOKUP(A100,'Ref Taxo'!A:B,2,FALSE)</f>
        <v>Leptodictyum riparium</v>
      </c>
      <c r="C100" s="21">
        <f>VLOOKUP(A100,'Ref Taxo'!A:D,4,FALSE)</f>
        <v>1244</v>
      </c>
      <c r="D100" s="34">
        <v>0.01</v>
      </c>
      <c r="E100" s="35"/>
      <c r="F100" s="35" t="s">
        <v>2294</v>
      </c>
    </row>
    <row r="101" spans="1:6" ht="15">
      <c r="A101" s="33" t="s">
        <v>1366</v>
      </c>
      <c r="B101" s="20" t="str">
        <f>VLOOKUP(A101,'Ref Taxo'!A:B,2,FALSE)</f>
        <v>Phalaris arundinacea</v>
      </c>
      <c r="C101" s="21">
        <f>VLOOKUP(A101,'Ref Taxo'!A:D,4,FALSE)</f>
        <v>1577</v>
      </c>
      <c r="D101" s="34"/>
      <c r="E101" s="35">
        <v>0.01</v>
      </c>
      <c r="F101" s="35" t="s">
        <v>2294</v>
      </c>
    </row>
    <row r="102" spans="1:6" ht="15">
      <c r="A102" s="33" t="s">
        <v>661</v>
      </c>
      <c r="B102" s="20" t="str">
        <f>VLOOKUP(A102,'Ref Taxo'!A:B,2,FALSE)</f>
        <v>Equisetum arvense</v>
      </c>
      <c r="C102" s="21">
        <f>VLOOKUP(A102,'Ref Taxo'!A:D,4,FALSE)</f>
        <v>1384</v>
      </c>
      <c r="D102" s="34">
        <v>0.01</v>
      </c>
      <c r="E102" s="35"/>
      <c r="F102" s="35" t="s">
        <v>2294</v>
      </c>
    </row>
    <row r="103" spans="1:6" ht="15">
      <c r="A103" s="33"/>
      <c r="B103" s="20" t="e">
        <f>VLOOKUP(A103,'Ref Taxo'!A:B,2,FALSE)</f>
        <v>#N/A</v>
      </c>
      <c r="C103" s="21" t="e">
        <f>VLOOKUP(A103,'Ref Taxo'!A:D,4,FALSE)</f>
        <v>#N/A</v>
      </c>
      <c r="D103" s="34"/>
      <c r="E103" s="35"/>
      <c r="F103" s="35" t="s">
        <v>2294</v>
      </c>
    </row>
    <row r="104" spans="1:6" ht="15">
      <c r="A104" s="33"/>
      <c r="B104" s="20" t="e">
        <f>VLOOKUP(A104,'Ref Taxo'!A:B,2,FALSE)</f>
        <v>#N/A</v>
      </c>
      <c r="C104" s="21" t="e">
        <f>VLOOKUP(A104,'Ref Taxo'!A:D,4,FALSE)</f>
        <v>#N/A</v>
      </c>
      <c r="D104" s="34"/>
      <c r="E104" s="35"/>
      <c r="F104" s="35" t="s">
        <v>2294</v>
      </c>
    </row>
    <row r="105" spans="1:6" ht="15">
      <c r="A105" s="33"/>
      <c r="B105" s="20" t="e">
        <f>VLOOKUP(A105,'Ref Taxo'!A:B,2,FALSE)</f>
        <v>#N/A</v>
      </c>
      <c r="C105" s="21" t="e">
        <f>VLOOKUP(A105,'Ref Taxo'!A:D,4,FALSE)</f>
        <v>#N/A</v>
      </c>
      <c r="D105" s="34"/>
      <c r="E105" s="35"/>
      <c r="F105" s="35" t="s">
        <v>2294</v>
      </c>
    </row>
    <row r="106" spans="1:6" ht="15">
      <c r="A106" s="33"/>
      <c r="B106" s="20" t="e">
        <f>VLOOKUP(A106,'Ref Taxo'!A:B,2,FALSE)</f>
        <v>#N/A</v>
      </c>
      <c r="C106" s="21" t="e">
        <f>VLOOKUP(A106,'Ref Taxo'!A:D,4,FALSE)</f>
        <v>#N/A</v>
      </c>
      <c r="D106" s="34"/>
      <c r="E106" s="35"/>
      <c r="F106" s="35" t="s">
        <v>2294</v>
      </c>
    </row>
    <row r="107" spans="1:6" ht="15">
      <c r="A107" s="33"/>
      <c r="B107" s="20" t="e">
        <f>VLOOKUP(A107,'Ref Taxo'!A:B,2,FALSE)</f>
        <v>#N/A</v>
      </c>
      <c r="C107" s="21" t="e">
        <f>VLOOKUP(A107,'Ref Taxo'!A:D,4,FALSE)</f>
        <v>#N/A</v>
      </c>
      <c r="D107" s="34"/>
      <c r="E107" s="35"/>
      <c r="F107" s="35" t="s">
        <v>2294</v>
      </c>
    </row>
    <row r="108" spans="1:6" ht="15">
      <c r="A108" s="33"/>
      <c r="B108" s="20" t="e">
        <f>VLOOKUP(A108,'Ref Taxo'!A:B,2,FALSE)</f>
        <v>#N/A</v>
      </c>
      <c r="C108" s="21" t="e">
        <f>VLOOKUP(A108,'Ref Taxo'!A:D,4,FALSE)</f>
        <v>#N/A</v>
      </c>
      <c r="D108" s="34"/>
      <c r="E108" s="35"/>
      <c r="F108" s="35" t="s">
        <v>2294</v>
      </c>
    </row>
    <row r="109" spans="1:6" ht="15">
      <c r="A109" s="33"/>
      <c r="B109" s="20" t="e">
        <f>VLOOKUP(A109,'Ref Taxo'!A:B,2,FALSE)</f>
        <v>#N/A</v>
      </c>
      <c r="C109" s="21" t="e">
        <f>VLOOKUP(A109,'Ref Taxo'!A:D,4,FALSE)</f>
        <v>#N/A</v>
      </c>
      <c r="D109" s="34"/>
      <c r="E109" s="35"/>
      <c r="F109" s="35" t="s">
        <v>2294</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2019-03-01T17:58:25Z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