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LF Cémagref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<sst xmlns="http://schemas.openxmlformats.org/spreadsheetml/2006/main" count="440" uniqueCount="244">
  <si>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</si>
  <si>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</si>
  <si>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</si>
  <si>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</si>
  <si>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</si>
  <si>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</si>
  <si>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</si>
  <si>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</si>
  <si>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</si>
  <si>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</si>
  <si>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</si>
  <si>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</si>
  <si>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</si>
  <si>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</si>
  <si>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</si>
  <si>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</si>
  <si>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</si>
  <si>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</si>
  <si>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</si>
  <si>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</si>
  <si>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</si>
  <si>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</si>
  <si>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</si>
  <si>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</si>
  <si>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</si>
  <si>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</si>
  <si>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</si>
  <si>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</si>
  <si>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</si>
  <si>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</si>
  <si>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</si>
  <si>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</si>
  <si>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</si>
  <si>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</si>
  <si>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</si>
  <si>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</si>
  <si>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</si>
  <si>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</si>
  <si>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</si>
  <si>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</si>
  <si>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</si>
  <si>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</si>
  <si>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</si>
  <si>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</si>
  <si>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</si>
  <si>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</si>
  <si>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</si>
  <si>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</si>
  <si>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</si>
  <si>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</si>
  <si>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</si>
  <si>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</si>
  <si>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</si>
  <si>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</si>
  <si>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</si>
  <si>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</si>
  <si>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</si>
  <si>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</si>
  <si>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</si>
  <si>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</si>
  <si>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</si>
  <si>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</si>
  <si>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</si>
  <si>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</si>
  <si>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</si>
  <si>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</si>
  <si>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</si>
  <si>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</si>
  <si>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</si>
  <si>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</si>
  <si>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</si>
  <si>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</si>
  <si>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</si>
  <si>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</si>
  <si>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</si>
  <si>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</si>
  <si>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</si>
  <si>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</si>
  <si>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</si>
  <si>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</si>
  <si>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</si>
  <si>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</si>
  <si>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</si>
  <si>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</si>
  <si>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</si>
  <si>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</si>
  <si>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</si>
  <si>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</si>
  <si>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</si>
  <si>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</si>
  <si>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</si>
  <si>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CHASSERADES</t>
  </si>
  <si>
    <t>48040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</si>
  <si>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</si>
  <si>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</si>
  <si>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</si>
  <si>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</si>
  <si>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</si>
  <si>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</si>
  <si>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</si>
  <si>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</si>
  <si>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</si>
  <si>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</si>
  <si>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</si>
  <si>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</si>
  <si>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</si>
  <si>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</si>
  <si>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</si>
  <si>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</si>
  <si>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</si>
  <si>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</si>
  <si>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</si>
  <si>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</si>
  <si>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</si>
  <si>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</si>
  <si>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</si>
  <si>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</si>
  <si>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</si>
  <si>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</si>
  <si>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</si>
  <si>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</si>
  <si>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</si>
  <si>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</si>
  <si>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</si>
  <si>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</si>
  <si>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</si>
  <si>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</si>
  <si>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</si>
  <si>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</si>
  <si>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</si>
  <si>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</si>
  <si>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</si>
  <si>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</si>
  <si>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</si>
  <si>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</si>
  <si>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</si>
  <si>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</si>
  <si>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</si>
  <si>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</si>
  <si>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</si>
  <si>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</si>
  <si>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</si>
  <si>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</si>
  <si>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</si>
  <si>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</si>
  <si>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</si>
  <si>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</si>
  <si>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</si>
  <si>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</si>
  <si>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</si>
  <si>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</si>
  <si>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</si>
  <si>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</si>
  <si>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</si>
  <si>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</si>
  <si>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</si>
  <si>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</si>
  <si>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</si>
  <si>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</si>
  <si>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</si>
  <si>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</si>
  <si>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</si>
  <si>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</si>
  <si>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</si>
  <si>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</si>
  <si>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</si>
  <si>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</si>
  <si>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</si>
  <si>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</si>
  <si>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PHASE A</t>
  </si>
  <si>
    <t>PHASE B</t>
  </si>
  <si>
    <t>PHASE C</t>
  </si>
  <si>
    <t>TOTAL</t>
  </si>
  <si>
    <t>04026500</t>
  </si>
  <si>
    <t>Siphonoperla</t>
  </si>
  <si>
    <t>Leuctra</t>
  </si>
  <si>
    <t>Amphinemura</t>
  </si>
  <si>
    <t>Protonemura</t>
  </si>
  <si>
    <t>Nemouridae</t>
  </si>
  <si>
    <t>Dinocras</t>
  </si>
  <si>
    <t>Perlodes</t>
  </si>
  <si>
    <t>Perlodidae</t>
  </si>
  <si>
    <t>Agapetus</t>
  </si>
  <si>
    <t>Glossosomatidae</t>
  </si>
  <si>
    <t>Hydropsyche</t>
  </si>
  <si>
    <t>Mystacides</t>
  </si>
  <si>
    <t>Anomalopterygella</t>
  </si>
  <si>
    <t>Halesus</t>
  </si>
  <si>
    <t>Drusinae</t>
  </si>
  <si>
    <t>Limnephilinae</t>
  </si>
  <si>
    <t>Odontocerum</t>
  </si>
  <si>
    <t>Philopotamus</t>
  </si>
  <si>
    <t>Wormaldia</t>
  </si>
  <si>
    <t>Polycentropus</t>
  </si>
  <si>
    <t>Rhyacophila</t>
  </si>
  <si>
    <t>Sericostoma</t>
  </si>
  <si>
    <t>Thremma</t>
  </si>
  <si>
    <t>Baetis</t>
  </si>
  <si>
    <t>Centroptilum</t>
  </si>
  <si>
    <t>Seratella ignita</t>
  </si>
  <si>
    <t>Ecdyonurus</t>
  </si>
  <si>
    <t>Electrogena</t>
  </si>
  <si>
    <t>Epeorus</t>
  </si>
  <si>
    <t>Rhithrogena</t>
  </si>
  <si>
    <t>Heptageniidae</t>
  </si>
  <si>
    <t>Leptophlebiidae</t>
  </si>
  <si>
    <t>Siphlonurus</t>
  </si>
  <si>
    <t>Veliidae</t>
  </si>
  <si>
    <t>Hydroporinae</t>
  </si>
  <si>
    <t>Dupophilus</t>
  </si>
  <si>
    <t>Elmis</t>
  </si>
  <si>
    <t>Esolus</t>
  </si>
  <si>
    <t>Limnius</t>
  </si>
  <si>
    <t>Helodes</t>
  </si>
  <si>
    <t>Hydraena</t>
  </si>
  <si>
    <t>Sphaeridiinae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</si>
  <si>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</si>
  <si>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</si>
  <si>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</si>
  <si>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</si>
  <si>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</si>
  <si>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</si>
  <si>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</si>
  <si>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</si>
  <si>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Calopteryx</t>
  </si>
  <si>
    <t>Cordulegaster</t>
  </si>
  <si>
    <t xml:space="preserve">Crambidae = Pyralidae </t>
  </si>
  <si>
    <t>Polycelis</t>
  </si>
  <si>
    <t>OLIGOCHETES</t>
  </si>
  <si>
    <t>Mermithidae</t>
  </si>
  <si>
    <t>HYDRACARIENS</t>
  </si>
  <si>
    <t>Branchiobdella</t>
  </si>
  <si>
    <t>Effectifs Totaux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</si>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</sst>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</numFmts>
  <fonts count="36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i/>
      <sz val="8.5"/>
      <name val="Arial"/>
      <family val="2"/>
    </font>
    <font>
      <b/>
      <sz val="10"/>
      <color indexed="12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1" xfId="23" applyFont="1" applyFill="1" applyBorder="1" applyAlignment="1" applyProtection="1">
      <alignment horizontal="center" vertical="center"/>
      <protection/>
    </xf>
    <xf numFmtId="0" fontId="6" fillId="0" borderId="0" xfId="23" applyFont="1" applyFill="1" applyAlignment="1" applyProtection="1">
      <alignment horizontal="left" vertical="center"/>
      <protection/>
    </xf>
    <xf numFmtId="0" fontId="7" fillId="0" borderId="0" xfId="23" applyFont="1" applyFill="1" applyAlignment="1" applyProtection="1">
      <alignment vertical="center"/>
      <protection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9" fillId="0" borderId="0" xfId="23" applyFont="1" applyFill="1" applyBorder="1" applyAlignment="1" applyProtection="1">
      <alignment horizontal="left" vertical="center"/>
      <protection/>
    </xf>
    <xf numFmtId="0" fontId="9" fillId="0" borderId="0" xfId="23" applyFont="1" applyFill="1" applyAlignment="1" applyProtection="1">
      <alignment vertical="center"/>
      <protection/>
    </xf>
    <xf numFmtId="0" fontId="10" fillId="0" borderId="5" xfId="23" applyFont="1" applyFill="1" applyBorder="1" applyAlignment="1" applyProtection="1">
      <alignment vertical="center"/>
      <protection/>
    </xf>
    <xf numFmtId="0" fontId="10" fillId="0" borderId="0" xfId="23" applyFont="1" applyFill="1" applyBorder="1" applyAlignment="1" applyProtection="1">
      <alignment vertical="center"/>
      <protection/>
    </xf>
    <xf numFmtId="0" fontId="10" fillId="0" borderId="0" xfId="23" applyFont="1" applyFill="1" applyBorder="1" applyAlignment="1" applyProtection="1">
      <alignment vertical="center"/>
      <protection hidden="1"/>
    </xf>
    <xf numFmtId="0" fontId="10" fillId="0" borderId="6" xfId="23" applyFont="1" applyFill="1" applyBorder="1" applyAlignment="1" applyProtection="1">
      <alignment vertical="center"/>
      <protection/>
    </xf>
    <xf numFmtId="0" fontId="11" fillId="2" borderId="0" xfId="23" applyFont="1" applyFill="1" applyBorder="1" applyAlignment="1" applyProtection="1">
      <alignment vertical="center"/>
      <protection/>
    </xf>
    <xf numFmtId="0" fontId="9" fillId="2" borderId="0" xfId="23" applyFont="1" applyFill="1" applyBorder="1" applyAlignment="1" applyProtection="1">
      <alignment vertical="center"/>
      <protection/>
    </xf>
    <xf numFmtId="0" fontId="7" fillId="0" borderId="0" xfId="23" applyFont="1" applyFill="1" applyBorder="1" applyAlignment="1" applyProtection="1">
      <alignment vertical="center"/>
      <protection/>
    </xf>
    <xf numFmtId="0" fontId="10" fillId="0" borderId="6" xfId="23" applyFont="1" applyFill="1" applyBorder="1" applyAlignment="1" applyProtection="1">
      <alignment vertical="center"/>
      <protection hidden="1"/>
    </xf>
    <xf numFmtId="0" fontId="12" fillId="2" borderId="7" xfId="23" applyFont="1" applyFill="1" applyBorder="1" applyAlignment="1" applyProtection="1">
      <alignment horizontal="left" vertical="center"/>
      <protection/>
    </xf>
    <xf numFmtId="0" fontId="9" fillId="2" borderId="8" xfId="23" applyFont="1" applyFill="1" applyBorder="1" applyAlignment="1" applyProtection="1">
      <alignment vertical="center"/>
      <protection/>
    </xf>
    <xf numFmtId="0" fontId="0" fillId="2" borderId="8" xfId="23" applyFont="1" applyFill="1" applyBorder="1" applyAlignment="1" applyProtection="1">
      <alignment vertical="center"/>
      <protection/>
    </xf>
    <xf numFmtId="0" fontId="13" fillId="0" borderId="9" xfId="23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left"/>
      <protection hidden="1"/>
    </xf>
    <xf numFmtId="0" fontId="8" fillId="0" borderId="0" xfId="22" applyFont="1" applyFill="1" applyBorder="1" applyAlignment="1" applyProtection="1">
      <alignment horizontal="left"/>
      <protection hidden="1"/>
    </xf>
    <xf numFmtId="0" fontId="12" fillId="2" borderId="10" xfId="23" applyFont="1" applyFill="1" applyBorder="1" applyAlignment="1" applyProtection="1">
      <alignment horizontal="left" vertical="center"/>
      <protection/>
    </xf>
    <xf numFmtId="0" fontId="0" fillId="2" borderId="0" xfId="23" applyFont="1" applyFill="1" applyBorder="1" applyAlignment="1" applyProtection="1">
      <alignment vertical="center"/>
      <protection/>
    </xf>
    <xf numFmtId="0" fontId="0" fillId="0" borderId="0" xfId="23" applyFont="1" applyFill="1" applyAlignment="1" applyProtection="1">
      <alignment vertical="center"/>
      <protection/>
    </xf>
    <xf numFmtId="0" fontId="14" fillId="0" borderId="11" xfId="23" applyFont="1" applyFill="1" applyBorder="1" applyAlignment="1" applyProtection="1">
      <alignment horizontal="center" vertical="center" wrapText="1"/>
      <protection locked="0"/>
    </xf>
    <xf numFmtId="0" fontId="7" fillId="0" borderId="0" xfId="23" applyFont="1" applyFill="1" applyAlignment="1" applyProtection="1">
      <alignment horizontal="center" vertical="center"/>
      <protection/>
    </xf>
    <xf numFmtId="0" fontId="12" fillId="2" borderId="12" xfId="23" applyFont="1" applyFill="1" applyBorder="1" applyAlignment="1" applyProtection="1">
      <alignment horizontal="left" vertical="center"/>
      <protection/>
    </xf>
    <xf numFmtId="0" fontId="9" fillId="2" borderId="13" xfId="23" applyFont="1" applyFill="1" applyBorder="1" applyAlignment="1" applyProtection="1">
      <alignment vertical="center"/>
      <protection/>
    </xf>
    <xf numFmtId="0" fontId="0" fillId="2" borderId="13" xfId="23" applyFont="1" applyFill="1" applyBorder="1" applyAlignment="1" applyProtection="1">
      <alignment vertical="center"/>
      <protection/>
    </xf>
    <xf numFmtId="0" fontId="0" fillId="2" borderId="14" xfId="23" applyFont="1" applyFill="1" applyBorder="1" applyAlignment="1" applyProtection="1">
      <alignment vertical="center"/>
      <protection/>
    </xf>
    <xf numFmtId="0" fontId="8" fillId="0" borderId="0" xfId="23" applyFont="1" applyFill="1" applyBorder="1" applyAlignment="1" applyProtection="1">
      <alignment horizontal="center" vertical="center"/>
      <protection hidden="1"/>
    </xf>
    <xf numFmtId="0" fontId="8" fillId="0" borderId="6" xfId="23" applyFont="1" applyFill="1" applyBorder="1" applyAlignment="1" applyProtection="1">
      <alignment horizontal="center" vertical="center"/>
      <protection hidden="1"/>
    </xf>
    <xf numFmtId="0" fontId="0" fillId="2" borderId="15" xfId="23" applyFont="1" applyFill="1" applyBorder="1" applyAlignment="1" applyProtection="1">
      <alignment vertical="center"/>
      <protection/>
    </xf>
    <xf numFmtId="0" fontId="15" fillId="0" borderId="0" xfId="23" applyFont="1" applyFill="1" applyBorder="1" applyAlignment="1" applyProtection="1">
      <alignment vertical="center"/>
      <protection hidden="1"/>
    </xf>
    <xf numFmtId="0" fontId="15" fillId="0" borderId="6" xfId="23" applyFont="1" applyFill="1" applyBorder="1" applyAlignment="1" applyProtection="1">
      <alignment vertical="center"/>
      <protection hidden="1"/>
    </xf>
    <xf numFmtId="0" fontId="16" fillId="3" borderId="0" xfId="23" applyFont="1" applyFill="1" applyBorder="1" applyAlignment="1" applyProtection="1">
      <alignment horizontal="center" vertical="center"/>
      <protection/>
    </xf>
    <xf numFmtId="0" fontId="16" fillId="3" borderId="0" xfId="23" applyFont="1" applyFill="1" applyBorder="1" applyAlignment="1" applyProtection="1">
      <alignment horizontal="center" vertical="center" wrapText="1"/>
      <protection/>
    </xf>
    <xf numFmtId="0" fontId="17" fillId="2" borderId="16" xfId="23" applyFont="1" applyFill="1" applyBorder="1" applyAlignment="1" applyProtection="1">
      <alignment horizontal="center" vertical="center"/>
      <protection/>
    </xf>
    <xf numFmtId="0" fontId="0" fillId="0" borderId="0" xfId="23" applyFont="1" applyFill="1" applyAlignment="1" applyProtection="1">
      <alignment horizontal="center" vertical="center"/>
      <protection/>
    </xf>
    <xf numFmtId="0" fontId="18" fillId="3" borderId="16" xfId="23" applyFont="1" applyFill="1" applyBorder="1" applyAlignment="1" applyProtection="1">
      <alignment vertical="center"/>
      <protection locked="0"/>
    </xf>
    <xf numFmtId="49" fontId="18" fillId="3" borderId="16" xfId="23" applyNumberFormat="1" applyFont="1" applyFill="1" applyBorder="1" applyAlignment="1" applyProtection="1">
      <alignment vertical="center"/>
      <protection locked="0"/>
    </xf>
    <xf numFmtId="3" fontId="18" fillId="3" borderId="16" xfId="23" applyNumberFormat="1" applyFont="1" applyFill="1" applyBorder="1" applyAlignment="1" applyProtection="1">
      <alignment vertical="center"/>
      <protection locked="0"/>
    </xf>
    <xf numFmtId="0" fontId="18" fillId="3" borderId="16" xfId="23" applyFont="1" applyFill="1" applyBorder="1" applyAlignment="1" applyProtection="1">
      <alignment horizontal="center" vertical="center" wrapText="1"/>
      <protection locked="0"/>
    </xf>
    <xf numFmtId="0" fontId="8" fillId="0" borderId="0" xfId="23" applyFont="1" applyFill="1" applyBorder="1" applyAlignment="1" applyProtection="1">
      <alignment vertical="center"/>
      <protection/>
    </xf>
    <xf numFmtId="0" fontId="8" fillId="0" borderId="6" xfId="23" applyFont="1" applyFill="1" applyBorder="1" applyAlignment="1" applyProtection="1">
      <alignment vertical="center"/>
      <protection/>
    </xf>
    <xf numFmtId="0" fontId="6" fillId="0" borderId="0" xfId="23" applyFont="1" applyFill="1" applyAlignment="1" applyProtection="1">
      <alignment horizontal="center" vertical="center"/>
      <protection/>
    </xf>
    <xf numFmtId="0" fontId="8" fillId="0" borderId="5" xfId="23" applyFont="1" applyFill="1" applyBorder="1" applyAlignment="1" applyProtection="1">
      <alignment vertical="center"/>
      <protection/>
    </xf>
    <xf numFmtId="0" fontId="0" fillId="0" borderId="0" xfId="23" applyFont="1" applyProtection="1">
      <alignment/>
      <protection/>
    </xf>
    <xf numFmtId="0" fontId="9" fillId="0" borderId="0" xfId="23" applyFont="1" applyFill="1" applyBorder="1" applyAlignment="1" applyProtection="1">
      <alignment vertical="center"/>
      <protection/>
    </xf>
    <xf numFmtId="0" fontId="9" fillId="2" borderId="17" xfId="23" applyFont="1" applyFill="1" applyBorder="1" applyAlignment="1" applyProtection="1">
      <alignment vertical="center"/>
      <protection/>
    </xf>
    <xf numFmtId="0" fontId="8" fillId="0" borderId="18" xfId="23" applyFont="1" applyFill="1" applyBorder="1" applyAlignment="1" applyProtection="1">
      <alignment vertical="center"/>
      <protection/>
    </xf>
    <xf numFmtId="0" fontId="8" fillId="0" borderId="19" xfId="23" applyFont="1" applyFill="1" applyBorder="1" applyAlignment="1" applyProtection="1">
      <alignment vertical="center"/>
      <protection/>
    </xf>
    <xf numFmtId="0" fontId="8" fillId="0" borderId="19" xfId="23" applyFont="1" applyBorder="1" applyProtection="1">
      <alignment/>
      <protection/>
    </xf>
    <xf numFmtId="0" fontId="8" fillId="0" borderId="20" xfId="23" applyFont="1" applyBorder="1" applyProtection="1">
      <alignment/>
      <protection/>
    </xf>
    <xf numFmtId="0" fontId="9" fillId="2" borderId="14" xfId="23" applyFont="1" applyFill="1" applyBorder="1" applyAlignment="1" applyProtection="1">
      <alignment vertical="center"/>
      <protection/>
    </xf>
    <xf numFmtId="0" fontId="19" fillId="0" borderId="0" xfId="23" applyFont="1" applyFill="1" applyAlignment="1" applyProtection="1">
      <alignment vertical="center"/>
      <protection/>
    </xf>
    <xf numFmtId="9" fontId="19" fillId="0" borderId="0" xfId="23" applyNumberFormat="1" applyFont="1" applyFill="1" applyAlignment="1" applyProtection="1">
      <alignment vertical="center"/>
      <protection/>
    </xf>
    <xf numFmtId="0" fontId="11" fillId="2" borderId="13" xfId="23" applyFont="1" applyFill="1" applyBorder="1" applyAlignment="1" applyProtection="1">
      <alignment vertical="center"/>
      <protection/>
    </xf>
    <xf numFmtId="0" fontId="9" fillId="2" borderId="15" xfId="23" applyFont="1" applyFill="1" applyBorder="1" applyAlignment="1" applyProtection="1">
      <alignment vertical="center"/>
      <protection/>
    </xf>
    <xf numFmtId="0" fontId="12" fillId="2" borderId="11" xfId="23" applyFont="1" applyFill="1" applyBorder="1" applyAlignment="1" applyProtection="1">
      <alignment horizontal="left" vertical="center"/>
      <protection/>
    </xf>
    <xf numFmtId="0" fontId="9" fillId="2" borderId="21" xfId="23" applyFont="1" applyFill="1" applyBorder="1" applyAlignment="1" applyProtection="1">
      <alignment horizontal="left" vertical="center"/>
      <protection/>
    </xf>
    <xf numFmtId="0" fontId="9" fillId="2" borderId="17" xfId="23" applyFont="1" applyFill="1" applyBorder="1" applyAlignment="1" applyProtection="1">
      <alignment horizontal="left" vertical="center"/>
      <protection/>
    </xf>
    <xf numFmtId="0" fontId="0" fillId="0" borderId="21" xfId="23" applyFont="1" applyFill="1" applyBorder="1" applyAlignment="1" applyProtection="1">
      <alignment vertical="center"/>
      <protection/>
    </xf>
    <xf numFmtId="0" fontId="0" fillId="0" borderId="22" xfId="23" applyFont="1" applyFill="1" applyBorder="1" applyAlignment="1" applyProtection="1">
      <alignment vertical="center"/>
      <protection/>
    </xf>
    <xf numFmtId="0" fontId="0" fillId="0" borderId="0" xfId="23" applyFont="1" applyAlignment="1" applyProtection="1">
      <alignment/>
      <protection/>
    </xf>
    <xf numFmtId="0" fontId="16" fillId="0" borderId="0" xfId="23" applyFont="1" applyFill="1" applyBorder="1" applyAlignment="1" applyProtection="1">
      <alignment horizontal="center" vertical="center"/>
      <protection/>
    </xf>
    <xf numFmtId="0" fontId="19" fillId="0" borderId="0" xfId="23" applyFont="1" applyFill="1" applyBorder="1" applyAlignment="1" applyProtection="1">
      <alignment vertical="center"/>
      <protection/>
    </xf>
    <xf numFmtId="0" fontId="20" fillId="4" borderId="0" xfId="23" applyFont="1" applyFill="1" applyBorder="1" applyAlignment="1" applyProtection="1">
      <alignment horizontal="center" vertical="center"/>
      <protection/>
    </xf>
    <xf numFmtId="0" fontId="17" fillId="2" borderId="16" xfId="23" applyFont="1" applyFill="1" applyBorder="1" applyAlignment="1" applyProtection="1">
      <alignment horizontal="center" vertical="center" wrapText="1"/>
      <protection/>
    </xf>
    <xf numFmtId="0" fontId="20" fillId="4" borderId="16" xfId="23" applyFont="1" applyFill="1" applyBorder="1" applyAlignment="1" applyProtection="1">
      <alignment vertical="center"/>
      <protection/>
    </xf>
    <xf numFmtId="14" fontId="18" fillId="3" borderId="16" xfId="23" applyNumberFormat="1" applyFont="1" applyFill="1" applyBorder="1" applyAlignment="1" applyProtection="1">
      <alignment vertical="center"/>
      <protection locked="0"/>
    </xf>
    <xf numFmtId="0" fontId="20" fillId="2" borderId="16" xfId="23" applyFont="1" applyFill="1" applyBorder="1" applyAlignment="1" applyProtection="1">
      <alignment horizontal="left" vertical="center" wrapText="1"/>
      <protection/>
    </xf>
    <xf numFmtId="0" fontId="7" fillId="0" borderId="16" xfId="23" applyFont="1" applyFill="1" applyBorder="1" applyAlignment="1" applyProtection="1">
      <alignment horizontal="center" vertical="center" wrapText="1"/>
      <protection/>
    </xf>
    <xf numFmtId="165" fontId="18" fillId="3" borderId="16" xfId="23" applyNumberFormat="1" applyFont="1" applyFill="1" applyBorder="1" applyAlignment="1" applyProtection="1">
      <alignment vertical="center"/>
      <protection locked="0"/>
    </xf>
    <xf numFmtId="0" fontId="8" fillId="0" borderId="0" xfId="23" applyFont="1" applyFill="1" applyAlignment="1" applyProtection="1">
      <alignment vertical="center"/>
      <protection/>
    </xf>
    <xf numFmtId="164" fontId="8" fillId="0" borderId="0" xfId="23" applyNumberFormat="1" applyFont="1" applyFill="1" applyAlignment="1" applyProtection="1">
      <alignment vertical="center"/>
      <protection/>
    </xf>
    <xf numFmtId="0" fontId="21" fillId="2" borderId="0" xfId="23" applyFont="1" applyFill="1" applyAlignment="1" applyProtection="1">
      <alignment vertical="center"/>
      <protection/>
    </xf>
    <xf numFmtId="166" fontId="21" fillId="2" borderId="0" xfId="23" applyNumberFormat="1" applyFont="1" applyFill="1" applyAlignment="1" applyProtection="1">
      <alignment vertical="center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23" fillId="0" borderId="0" xfId="23" applyFont="1" applyFill="1" applyAlignment="1" applyProtection="1">
      <alignment horizontal="center" vertical="center"/>
      <protection/>
    </xf>
    <xf numFmtId="0" fontId="24" fillId="0" borderId="0" xfId="23" applyFont="1" applyFill="1" applyAlignment="1" applyProtection="1">
      <alignment vertical="center"/>
      <protection/>
    </xf>
    <xf numFmtId="0" fontId="24" fillId="0" borderId="0" xfId="23" applyFont="1" applyFill="1" applyAlignment="1" applyProtection="1">
      <alignment horizontal="center" vertical="center"/>
      <protection/>
    </xf>
    <xf numFmtId="0" fontId="0" fillId="0" borderId="0" xfId="23" applyProtection="1">
      <alignment/>
      <protection/>
    </xf>
    <xf numFmtId="0" fontId="12" fillId="2" borderId="10" xfId="23" applyFont="1" applyFill="1" applyBorder="1" applyAlignment="1" applyProtection="1">
      <alignment horizontal="left" vertical="center"/>
      <protection locked="0"/>
    </xf>
    <xf numFmtId="0" fontId="9" fillId="2" borderId="0" xfId="23" applyFont="1" applyFill="1" applyBorder="1" applyAlignment="1" applyProtection="1">
      <alignment vertical="center"/>
      <protection locked="0"/>
    </xf>
    <xf numFmtId="0" fontId="25" fillId="2" borderId="9" xfId="23" applyFont="1" applyFill="1" applyBorder="1" applyAlignment="1" applyProtection="1">
      <alignment horizontal="center" vertical="center"/>
      <protection/>
    </xf>
    <xf numFmtId="0" fontId="9" fillId="2" borderId="23" xfId="23" applyFont="1" applyFill="1" applyBorder="1" applyAlignment="1" applyProtection="1">
      <alignment horizontal="center" vertical="center" wrapText="1"/>
      <protection/>
    </xf>
    <xf numFmtId="0" fontId="9" fillId="2" borderId="24" xfId="23" applyFont="1" applyFill="1" applyBorder="1" applyAlignment="1" applyProtection="1">
      <alignment horizontal="center" vertical="center" wrapText="1"/>
      <protection/>
    </xf>
    <xf numFmtId="0" fontId="23" fillId="0" borderId="0" xfId="23" applyFont="1" applyFill="1" applyBorder="1" applyAlignment="1" applyProtection="1">
      <alignment vertical="center"/>
      <protection/>
    </xf>
    <xf numFmtId="0" fontId="9" fillId="2" borderId="25" xfId="23" applyFont="1" applyFill="1" applyBorder="1" applyAlignment="1" applyProtection="1">
      <alignment horizontal="center" vertical="center" wrapText="1"/>
      <protection/>
    </xf>
    <xf numFmtId="0" fontId="24" fillId="2" borderId="13" xfId="23" applyFont="1" applyFill="1" applyBorder="1" applyAlignment="1" applyProtection="1">
      <alignment vertical="center"/>
      <protection/>
    </xf>
    <xf numFmtId="0" fontId="7" fillId="0" borderId="26" xfId="23" applyFont="1" applyFill="1" applyBorder="1" applyAlignment="1" applyProtection="1">
      <alignment vertical="center"/>
      <protection/>
    </xf>
    <xf numFmtId="0" fontId="17" fillId="2" borderId="27" xfId="23" applyFont="1" applyFill="1" applyBorder="1" applyAlignment="1" applyProtection="1">
      <alignment horizontal="center" vertical="center"/>
      <protection/>
    </xf>
    <xf numFmtId="14" fontId="20" fillId="4" borderId="16" xfId="23" applyNumberFormat="1" applyFont="1" applyFill="1" applyBorder="1" applyAlignment="1" applyProtection="1">
      <alignment vertical="center"/>
      <protection/>
    </xf>
    <xf numFmtId="0" fontId="20" fillId="2" borderId="27" xfId="23" applyFont="1" applyFill="1" applyBorder="1" applyAlignment="1" applyProtection="1">
      <alignment horizontal="center" vertical="center"/>
      <protection/>
    </xf>
    <xf numFmtId="0" fontId="18" fillId="3" borderId="27" xfId="23" applyFont="1" applyFill="1" applyBorder="1" applyAlignment="1" applyProtection="1">
      <alignment horizontal="center" vertical="center" wrapText="1"/>
      <protection locked="0"/>
    </xf>
    <xf numFmtId="0" fontId="18" fillId="3" borderId="27" xfId="23" applyFont="1" applyFill="1" applyBorder="1" applyAlignment="1" applyProtection="1">
      <alignment horizontal="center" vertical="center"/>
      <protection locked="0"/>
    </xf>
    <xf numFmtId="0" fontId="8" fillId="0" borderId="0" xfId="23" applyFont="1" applyProtection="1">
      <alignment/>
      <protection/>
    </xf>
    <xf numFmtId="164" fontId="8" fillId="0" borderId="0" xfId="23" applyNumberFormat="1" applyFont="1" applyProtection="1">
      <alignment/>
      <protection/>
    </xf>
    <xf numFmtId="0" fontId="26" fillId="0" borderId="0" xfId="23" applyFont="1" applyFill="1" applyProtection="1">
      <alignment/>
      <protection/>
    </xf>
    <xf numFmtId="164" fontId="26" fillId="0" borderId="0" xfId="23" applyNumberFormat="1" applyFont="1" applyFill="1" applyProtection="1">
      <alignment/>
      <protection/>
    </xf>
    <xf numFmtId="165" fontId="18" fillId="3" borderId="16" xfId="23" applyNumberFormat="1" applyFont="1" applyFill="1" applyBorder="1" applyAlignment="1" applyProtection="1">
      <alignment horizontal="center" vertical="center"/>
      <protection locked="0"/>
    </xf>
    <xf numFmtId="0" fontId="13" fillId="0" borderId="0" xfId="23" applyFont="1" applyFill="1" applyAlignment="1" applyProtection="1">
      <alignment vertical="center"/>
      <protection/>
    </xf>
    <xf numFmtId="0" fontId="11" fillId="0" borderId="0" xfId="23" applyFont="1" applyFill="1" applyBorder="1" applyAlignment="1" applyProtection="1">
      <alignment vertical="center"/>
      <protection/>
    </xf>
    <xf numFmtId="0" fontId="9" fillId="0" borderId="0" xfId="23" applyFont="1" applyFill="1" applyBorder="1" applyAlignment="1" applyProtection="1">
      <alignment horizontal="center" vertical="center"/>
      <protection/>
    </xf>
    <xf numFmtId="0" fontId="9" fillId="0" borderId="0" xfId="23" applyFont="1" applyFill="1" applyAlignment="1" applyProtection="1">
      <alignment horizontal="center" vertical="center"/>
      <protection/>
    </xf>
    <xf numFmtId="0" fontId="25" fillId="0" borderId="7" xfId="23" applyFont="1" applyFill="1" applyBorder="1" applyAlignment="1" applyProtection="1">
      <alignment horizontal="left" vertical="center"/>
      <protection/>
    </xf>
    <xf numFmtId="0" fontId="11" fillId="0" borderId="8" xfId="23" applyFont="1" applyFill="1" applyBorder="1" applyAlignment="1" applyProtection="1">
      <alignment vertical="center"/>
      <protection/>
    </xf>
    <xf numFmtId="0" fontId="24" fillId="2" borderId="8" xfId="23" applyFont="1" applyFill="1" applyBorder="1" applyAlignment="1" applyProtection="1">
      <alignment horizontal="center" vertical="center"/>
      <protection/>
    </xf>
    <xf numFmtId="0" fontId="9" fillId="2" borderId="17" xfId="23" applyFont="1" applyFill="1" applyBorder="1" applyAlignment="1" applyProtection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/>
    </xf>
    <xf numFmtId="0" fontId="25" fillId="0" borderId="10" xfId="23" applyFont="1" applyFill="1" applyBorder="1" applyAlignment="1" applyProtection="1">
      <alignment horizontal="left" vertical="center"/>
      <protection/>
    </xf>
    <xf numFmtId="0" fontId="24" fillId="2" borderId="0" xfId="23" applyFont="1" applyFill="1" applyBorder="1" applyAlignment="1" applyProtection="1">
      <alignment horizontal="center" vertical="center"/>
      <protection/>
    </xf>
    <xf numFmtId="0" fontId="9" fillId="2" borderId="14" xfId="23" applyFont="1" applyFill="1" applyBorder="1" applyAlignment="1" applyProtection="1">
      <alignment horizontal="center" vertical="center"/>
      <protection/>
    </xf>
    <xf numFmtId="0" fontId="0" fillId="0" borderId="0" xfId="23" applyFont="1" applyAlignment="1" applyProtection="1">
      <alignment horizontal="center"/>
      <protection/>
    </xf>
    <xf numFmtId="0" fontId="25" fillId="0" borderId="12" xfId="23" applyFont="1" applyFill="1" applyBorder="1" applyAlignment="1" applyProtection="1">
      <alignment horizontal="left" vertical="center"/>
      <protection/>
    </xf>
    <xf numFmtId="0" fontId="11" fillId="0" borderId="13" xfId="23" applyFont="1" applyFill="1" applyBorder="1" applyAlignment="1" applyProtection="1">
      <alignment vertical="center"/>
      <protection/>
    </xf>
    <xf numFmtId="0" fontId="24" fillId="2" borderId="13" xfId="23" applyFont="1" applyFill="1" applyBorder="1" applyAlignment="1" applyProtection="1">
      <alignment horizontal="center" vertical="center"/>
      <protection/>
    </xf>
    <xf numFmtId="0" fontId="9" fillId="2" borderId="15" xfId="23" applyFont="1" applyFill="1" applyBorder="1" applyAlignment="1" applyProtection="1">
      <alignment horizontal="center" vertical="center"/>
      <protection/>
    </xf>
    <xf numFmtId="0" fontId="13" fillId="0" borderId="0" xfId="23" applyFont="1" applyFill="1" applyProtection="1">
      <alignment/>
      <protection/>
    </xf>
    <xf numFmtId="0" fontId="17" fillId="0" borderId="16" xfId="23" applyFont="1" applyFill="1" applyBorder="1" applyAlignment="1" applyProtection="1">
      <alignment horizontal="center" vertical="center"/>
      <protection/>
    </xf>
    <xf numFmtId="0" fontId="17" fillId="0" borderId="28" xfId="23" applyFont="1" applyFill="1" applyBorder="1" applyAlignment="1" applyProtection="1">
      <alignment horizontal="center" vertical="center"/>
      <protection/>
    </xf>
    <xf numFmtId="0" fontId="17" fillId="2" borderId="29" xfId="23" applyFont="1" applyFill="1" applyBorder="1" applyAlignment="1" applyProtection="1">
      <alignment horizontal="center" vertical="center"/>
      <protection/>
    </xf>
    <xf numFmtId="0" fontId="17" fillId="2" borderId="29" xfId="23" applyFont="1" applyFill="1" applyBorder="1" applyAlignment="1" applyProtection="1">
      <alignment horizontal="center" vertical="center"/>
      <protection locked="0"/>
    </xf>
    <xf numFmtId="0" fontId="17" fillId="2" borderId="30" xfId="23" applyFont="1" applyFill="1" applyBorder="1" applyAlignment="1" applyProtection="1">
      <alignment horizontal="center" vertical="center"/>
      <protection locked="0"/>
    </xf>
    <xf numFmtId="164" fontId="13" fillId="0" borderId="0" xfId="23" applyNumberFormat="1" applyFont="1" applyFill="1" applyAlignment="1" applyProtection="1">
      <alignment vertical="center"/>
      <protection/>
    </xf>
    <xf numFmtId="0" fontId="27" fillId="0" borderId="31" xfId="21" applyNumberFormat="1" applyFont="1" applyFill="1" applyBorder="1" applyAlignment="1" applyProtection="1">
      <alignment horizontal="center" vertical="center"/>
      <protection/>
    </xf>
    <xf numFmtId="0" fontId="27" fillId="0" borderId="32" xfId="21" applyNumberFormat="1" applyFont="1" applyFill="1" applyBorder="1" applyAlignment="1" applyProtection="1">
      <alignment horizontal="center" vertical="center"/>
      <protection/>
    </xf>
    <xf numFmtId="0" fontId="0" fillId="0" borderId="32" xfId="24" applyFont="1" applyBorder="1" applyAlignment="1" applyProtection="1">
      <alignment horizontal="center"/>
      <protection locked="0"/>
    </xf>
    <xf numFmtId="0" fontId="0" fillId="0" borderId="31" xfId="24" applyFont="1" applyBorder="1" applyAlignment="1">
      <alignment horizontal="center"/>
      <protection/>
    </xf>
    <xf numFmtId="0" fontId="0" fillId="0" borderId="33" xfId="24" applyFont="1" applyBorder="1" applyAlignment="1">
      <alignment horizontal="center"/>
      <protection/>
    </xf>
    <xf numFmtId="0" fontId="28" fillId="0" borderId="34" xfId="24" applyFont="1" applyBorder="1" applyAlignment="1">
      <alignment horizontal="center"/>
      <protection/>
    </xf>
    <xf numFmtId="0" fontId="29" fillId="0" borderId="31" xfId="21" applyNumberFormat="1" applyFont="1" applyFill="1" applyBorder="1" applyAlignment="1" applyProtection="1">
      <alignment horizontal="center" vertical="center"/>
      <protection locked="0"/>
    </xf>
    <xf numFmtId="0" fontId="30" fillId="0" borderId="35" xfId="24" applyFont="1" applyFill="1" applyBorder="1" applyAlignment="1">
      <alignment horizontal="center" vertical="center"/>
      <protection/>
    </xf>
    <xf numFmtId="0" fontId="30" fillId="0" borderId="35" xfId="24" applyFont="1" applyBorder="1" applyAlignment="1">
      <alignment horizontal="center"/>
      <protection/>
    </xf>
    <xf numFmtId="0" fontId="30" fillId="0" borderId="35" xfId="24" applyFont="1" applyBorder="1" applyAlignment="1">
      <alignment horizontal="center" vertical="center"/>
      <protection/>
    </xf>
    <xf numFmtId="0" fontId="31" fillId="0" borderId="31" xfId="21" applyNumberFormat="1" applyFont="1" applyFill="1" applyBorder="1" applyAlignment="1" applyProtection="1">
      <alignment horizontal="center" vertical="center"/>
      <protection/>
    </xf>
    <xf numFmtId="0" fontId="29" fillId="0" borderId="32" xfId="21" applyNumberFormat="1" applyFont="1" applyFill="1" applyBorder="1" applyAlignment="1" applyProtection="1">
      <alignment horizontal="center" vertical="center"/>
      <protection/>
    </xf>
    <xf numFmtId="0" fontId="30" fillId="0" borderId="36" xfId="24" applyFont="1" applyBorder="1" applyAlignment="1">
      <alignment horizontal="center"/>
      <protection/>
    </xf>
    <xf numFmtId="0" fontId="31" fillId="0" borderId="37" xfId="21" applyNumberFormat="1" applyFont="1" applyFill="1" applyBorder="1" applyAlignment="1" applyProtection="1">
      <alignment horizontal="center" vertical="center"/>
      <protection/>
    </xf>
    <xf numFmtId="0" fontId="32" fillId="0" borderId="38" xfId="24" applyFont="1" applyBorder="1" applyAlignment="1">
      <alignment horizontal="center"/>
      <protection/>
    </xf>
    <xf numFmtId="0" fontId="33" fillId="0" borderId="39" xfId="24" applyFont="1" applyBorder="1" applyAlignment="1">
      <alignment horizontal="center"/>
      <protection/>
    </xf>
    <xf numFmtId="0" fontId="33" fillId="0" borderId="40" xfId="24" applyFont="1" applyBorder="1" applyAlignment="1">
      <alignment horizontal="center"/>
      <protection/>
    </xf>
    <xf numFmtId="0" fontId="33" fillId="0" borderId="29" xfId="24" applyFont="1" applyBorder="1" applyAlignment="1">
      <alignment horizontal="center"/>
      <protection/>
    </xf>
    <xf numFmtId="0" fontId="28" fillId="0" borderId="29" xfId="24" applyFont="1" applyBorder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Normal_Saisie INV RCS" xfId="23"/>
    <cellStyle name="Normal_TBioEco Pondéré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2011\Invertebres\DREAL\04026500_1506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definedNames>
      <definedName name="CopieLFcemagref"/>
    </definedNames>
    <sheetDataSet>
      <sheetData sheetId="0">
        <row r="3">
          <cell r="D3" t="str">
            <v>ALLIER</v>
          </cell>
        </row>
        <row r="4">
          <cell r="D4" t="str">
            <v>04026500</v>
          </cell>
        </row>
        <row r="5">
          <cell r="D5">
            <v>720366</v>
          </cell>
        </row>
        <row r="6">
          <cell r="D6">
            <v>1952580</v>
          </cell>
        </row>
      </sheetData>
      <sheetData sheetId="1">
        <row r="2">
          <cell r="G2">
            <v>40709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Y206"/>
  <sheetViews>
    <sheetView tabSelected="1" zoomScale="75" zoomScaleNormal="75" workbookViewId="0" topLeftCell="A1">
      <selection activeCell="C47" sqref="C47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40" customWidth="1"/>
    <col min="7" max="7" width="22.140625" style="40" customWidth="1"/>
    <col min="8" max="19" width="29.140625" style="25" customWidth="1"/>
    <col min="20" max="20" width="18.8515625" style="25" customWidth="1"/>
    <col min="21" max="21" width="16.7109375" style="25" customWidth="1"/>
    <col min="22" max="22" width="14.8515625" style="49" customWidth="1"/>
    <col min="23" max="23" width="13.57421875" style="49" customWidth="1"/>
    <col min="24" max="24" width="6.00390625" style="49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3" customFormat="1" ht="15.75">
      <c r="A1" s="1" t="s">
        <v>0</v>
      </c>
      <c r="B1" s="1"/>
      <c r="C1" s="2"/>
      <c r="D1" s="2"/>
      <c r="E1" s="2"/>
      <c r="F1" s="2"/>
      <c r="G1" s="2"/>
      <c r="R1" s="4" t="s">
        <v>1</v>
      </c>
      <c r="S1" s="5" t="s">
        <v>2</v>
      </c>
      <c r="T1" s="5" t="s">
        <v>3</v>
      </c>
      <c r="U1" s="5" t="s">
        <v>4</v>
      </c>
      <c r="V1" s="5" t="s">
        <v>5</v>
      </c>
      <c r="W1" s="5" t="s">
        <v>6</v>
      </c>
      <c r="X1" s="5" t="s">
        <v>7</v>
      </c>
      <c r="Y1" s="6" t="s">
        <v>8</v>
      </c>
    </row>
    <row r="2" spans="1:25" s="3" customFormat="1" ht="12">
      <c r="A2" s="7"/>
      <c r="B2" s="7"/>
      <c r="C2" s="7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1" t="s">
        <v>11</v>
      </c>
      <c r="W2" s="11" t="s">
        <v>12</v>
      </c>
      <c r="X2" s="10" t="s">
        <v>13</v>
      </c>
      <c r="Y2" s="12" t="s">
        <v>14</v>
      </c>
    </row>
    <row r="3" spans="1:25" s="3" customFormat="1" ht="12">
      <c r="A3" s="13" t="s">
        <v>15</v>
      </c>
      <c r="B3" s="14"/>
      <c r="C3" s="14"/>
      <c r="D3" s="14"/>
      <c r="E3" s="15"/>
      <c r="F3" s="15"/>
      <c r="G3" s="15"/>
      <c r="R3" s="9" t="s">
        <v>16</v>
      </c>
      <c r="S3" s="10" t="s">
        <v>17</v>
      </c>
      <c r="T3" s="11">
        <v>1</v>
      </c>
      <c r="U3" s="10" t="s">
        <v>18</v>
      </c>
      <c r="V3" s="11" t="s">
        <v>19</v>
      </c>
      <c r="W3" s="11" t="s">
        <v>20</v>
      </c>
      <c r="X3" s="11" t="s">
        <v>21</v>
      </c>
      <c r="Y3" s="16" t="s">
        <v>22</v>
      </c>
    </row>
    <row r="4" spans="1:25" s="3" customFormat="1" ht="12.75" customHeight="1">
      <c r="A4" s="17" t="s">
        <v>1</v>
      </c>
      <c r="B4" s="18" t="s">
        <v>23</v>
      </c>
      <c r="C4" s="18"/>
      <c r="D4" s="18"/>
      <c r="E4" s="19"/>
      <c r="F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6" t="s">
        <v>31</v>
      </c>
    </row>
    <row r="5" spans="1:25" s="3" customFormat="1" ht="12.75">
      <c r="A5" s="23" t="s">
        <v>32</v>
      </c>
      <c r="B5" s="13" t="s">
        <v>33</v>
      </c>
      <c r="C5" s="14"/>
      <c r="D5" s="14"/>
      <c r="E5" s="24"/>
      <c r="F5" s="20"/>
      <c r="G5" s="25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0"/>
      <c r="Y5" s="12" t="s">
        <v>38</v>
      </c>
    </row>
    <row r="6" spans="1:25" s="3" customFormat="1" ht="12.75">
      <c r="A6" s="23" t="s">
        <v>39</v>
      </c>
      <c r="B6" s="14" t="s">
        <v>40</v>
      </c>
      <c r="C6" s="14"/>
      <c r="D6" s="14"/>
      <c r="E6" s="24"/>
      <c r="F6" s="20"/>
      <c r="G6" s="25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6"/>
    </row>
    <row r="7" spans="1:25" s="3" customFormat="1" ht="12.75" customHeight="1">
      <c r="A7" s="23" t="s">
        <v>44</v>
      </c>
      <c r="B7" s="14" t="s">
        <v>45</v>
      </c>
      <c r="C7" s="14"/>
      <c r="D7" s="14"/>
      <c r="E7" s="24"/>
      <c r="F7" s="20"/>
      <c r="G7" s="25"/>
      <c r="H7" s="26" t="s">
        <v>46</v>
      </c>
      <c r="I7" s="26"/>
      <c r="R7" s="21" t="s">
        <v>47</v>
      </c>
      <c r="S7" s="22" t="s">
        <v>48</v>
      </c>
      <c r="T7" s="11">
        <v>5</v>
      </c>
      <c r="U7" s="11"/>
      <c r="V7" s="11" t="s">
        <v>49</v>
      </c>
      <c r="W7" s="11"/>
      <c r="X7" s="11"/>
      <c r="Y7" s="16"/>
    </row>
    <row r="8" spans="1:25" s="3" customFormat="1" ht="12.75" customHeight="1">
      <c r="A8" s="23" t="s">
        <v>50</v>
      </c>
      <c r="B8" s="14" t="s">
        <v>51</v>
      </c>
      <c r="C8" s="14"/>
      <c r="D8" s="14"/>
      <c r="E8" s="24"/>
      <c r="F8" s="20"/>
      <c r="G8" s="25"/>
      <c r="H8" s="26"/>
      <c r="I8" s="26"/>
      <c r="R8" s="21" t="s">
        <v>52</v>
      </c>
      <c r="S8" s="22" t="s">
        <v>53</v>
      </c>
      <c r="T8" s="11"/>
      <c r="U8" s="11"/>
      <c r="V8" s="11" t="s">
        <v>54</v>
      </c>
      <c r="W8" s="11"/>
      <c r="X8" s="11"/>
      <c r="Y8" s="16"/>
    </row>
    <row r="9" spans="1:25" s="3" customFormat="1" ht="12.75" customHeight="1">
      <c r="A9" s="23" t="s">
        <v>55</v>
      </c>
      <c r="B9" s="14" t="s">
        <v>56</v>
      </c>
      <c r="C9" s="14"/>
      <c r="D9" s="14"/>
      <c r="E9" s="24"/>
      <c r="F9" s="20"/>
      <c r="G9" s="25"/>
      <c r="H9" s="26"/>
      <c r="I9" s="26"/>
      <c r="R9" s="21" t="s">
        <v>57</v>
      </c>
      <c r="S9" s="11"/>
      <c r="T9" s="11"/>
      <c r="U9" s="11"/>
      <c r="V9" s="11" t="s">
        <v>58</v>
      </c>
      <c r="W9" s="11"/>
      <c r="X9" s="11"/>
      <c r="Y9" s="16"/>
    </row>
    <row r="10" spans="1:25" s="3" customFormat="1" ht="12.75" customHeight="1">
      <c r="A10" s="23" t="s">
        <v>59</v>
      </c>
      <c r="B10" s="14" t="s">
        <v>233</v>
      </c>
      <c r="C10" s="14"/>
      <c r="D10" s="14"/>
      <c r="E10" s="24"/>
      <c r="F10" s="20"/>
      <c r="G10" s="25"/>
      <c r="H10" s="26"/>
      <c r="I10" s="26"/>
      <c r="R10" s="21" t="s">
        <v>60</v>
      </c>
      <c r="S10" s="11"/>
      <c r="T10" s="11"/>
      <c r="U10" s="11"/>
      <c r="V10" s="11" t="s">
        <v>61</v>
      </c>
      <c r="W10" s="11"/>
      <c r="X10" s="11"/>
      <c r="Y10" s="16"/>
    </row>
    <row r="11" spans="1:25" s="3" customFormat="1" ht="12.75" customHeight="1">
      <c r="A11" s="23" t="s">
        <v>62</v>
      </c>
      <c r="B11" s="14" t="s">
        <v>233</v>
      </c>
      <c r="C11" s="14"/>
      <c r="D11" s="14"/>
      <c r="E11" s="24"/>
      <c r="F11" s="20"/>
      <c r="G11" s="25"/>
      <c r="H11" s="26"/>
      <c r="I11" s="26"/>
      <c r="R11" s="21" t="s">
        <v>63</v>
      </c>
      <c r="S11" s="11"/>
      <c r="T11" s="11"/>
      <c r="U11" s="11"/>
      <c r="V11" s="11" t="s">
        <v>64</v>
      </c>
      <c r="W11" s="11"/>
      <c r="X11" s="11"/>
      <c r="Y11" s="16"/>
    </row>
    <row r="12" spans="1:25" s="3" customFormat="1" ht="12.75">
      <c r="A12" s="23" t="s">
        <v>65</v>
      </c>
      <c r="B12" s="14" t="s">
        <v>66</v>
      </c>
      <c r="C12" s="14"/>
      <c r="D12" s="14"/>
      <c r="E12" s="24"/>
      <c r="F12" s="20"/>
      <c r="G12" s="25"/>
      <c r="H12" s="27"/>
      <c r="I12" s="27"/>
      <c r="R12" s="21" t="s">
        <v>67</v>
      </c>
      <c r="S12" s="11"/>
      <c r="T12" s="11"/>
      <c r="U12" s="11"/>
      <c r="V12" s="11" t="s">
        <v>68</v>
      </c>
      <c r="W12" s="11"/>
      <c r="X12" s="11"/>
      <c r="Y12" s="16"/>
    </row>
    <row r="13" spans="1:25" s="3" customFormat="1" ht="12.75">
      <c r="A13" s="28" t="s">
        <v>69</v>
      </c>
      <c r="B13" s="29" t="s">
        <v>70</v>
      </c>
      <c r="C13" s="29"/>
      <c r="D13" s="29"/>
      <c r="E13" s="30"/>
      <c r="F13" s="20"/>
      <c r="G13" s="25"/>
      <c r="R13" s="21" t="s">
        <v>71</v>
      </c>
      <c r="S13" s="11"/>
      <c r="T13" s="11"/>
      <c r="U13" s="11"/>
      <c r="V13" s="11" t="s">
        <v>72</v>
      </c>
      <c r="W13" s="11"/>
      <c r="X13" s="11"/>
      <c r="Y13" s="16"/>
    </row>
    <row r="14" spans="1:25" s="3" customFormat="1" ht="12.75" customHeight="1">
      <c r="A14" s="23" t="s">
        <v>73</v>
      </c>
      <c r="B14" s="14" t="s">
        <v>234</v>
      </c>
      <c r="C14" s="14"/>
      <c r="D14" s="14"/>
      <c r="E14" s="24"/>
      <c r="F14" s="20" t="s">
        <v>74</v>
      </c>
      <c r="G14" s="25"/>
      <c r="R14" s="21" t="s">
        <v>75</v>
      </c>
      <c r="S14" s="11"/>
      <c r="T14" s="11"/>
      <c r="U14" s="11"/>
      <c r="V14" s="11"/>
      <c r="W14" s="11"/>
      <c r="X14" s="11"/>
      <c r="Y14" s="16"/>
    </row>
    <row r="15" spans="1:25" s="3" customFormat="1" ht="12.75">
      <c r="A15" s="23" t="s">
        <v>76</v>
      </c>
      <c r="B15" s="14" t="s">
        <v>235</v>
      </c>
      <c r="C15" s="14"/>
      <c r="D15" s="14"/>
      <c r="E15" s="24"/>
      <c r="F15" s="20"/>
      <c r="G15" s="25"/>
      <c r="R15" s="21" t="s">
        <v>77</v>
      </c>
      <c r="S15" s="11"/>
      <c r="T15" s="11"/>
      <c r="U15" s="11"/>
      <c r="V15" s="11"/>
      <c r="W15" s="11"/>
      <c r="X15" s="11"/>
      <c r="Y15" s="16"/>
    </row>
    <row r="16" spans="1:25" s="3" customFormat="1" ht="12.75" customHeight="1">
      <c r="A16" s="23" t="s">
        <v>78</v>
      </c>
      <c r="B16" s="14" t="s">
        <v>236</v>
      </c>
      <c r="C16" s="14"/>
      <c r="D16" s="14"/>
      <c r="E16" s="31"/>
      <c r="F16" s="20"/>
      <c r="G16" s="25"/>
      <c r="R16" s="21" t="s">
        <v>79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3" t="s">
        <v>80</v>
      </c>
      <c r="B17" s="14" t="s">
        <v>237</v>
      </c>
      <c r="C17" s="14"/>
      <c r="D17" s="14"/>
      <c r="E17" s="31"/>
      <c r="F17" s="20"/>
      <c r="G17" s="25"/>
      <c r="R17" s="21" t="s">
        <v>81</v>
      </c>
      <c r="S17" s="11"/>
      <c r="T17" s="11"/>
      <c r="U17" s="11"/>
      <c r="V17" s="11"/>
      <c r="W17" s="11"/>
      <c r="X17" s="11"/>
      <c r="Y17" s="16"/>
    </row>
    <row r="18" spans="1:25" s="3" customFormat="1" ht="12.75">
      <c r="A18" s="23" t="s">
        <v>82</v>
      </c>
      <c r="B18" s="13" t="s">
        <v>238</v>
      </c>
      <c r="C18" s="14"/>
      <c r="D18" s="14"/>
      <c r="E18" s="31"/>
      <c r="F18" s="20"/>
      <c r="G18" s="25"/>
      <c r="R18" s="21" t="s">
        <v>83</v>
      </c>
      <c r="S18" s="11"/>
      <c r="T18" s="11"/>
      <c r="U18" s="11"/>
      <c r="V18" s="11"/>
      <c r="W18" s="11"/>
      <c r="X18" s="11"/>
      <c r="Y18" s="16"/>
    </row>
    <row r="19" spans="1:25" s="3" customFormat="1" ht="12.75">
      <c r="A19" s="28" t="s">
        <v>84</v>
      </c>
      <c r="B19" s="29" t="s">
        <v>85</v>
      </c>
      <c r="C19" s="29"/>
      <c r="D19" s="29"/>
      <c r="E19" s="34"/>
      <c r="F19" s="20"/>
      <c r="G19" s="25"/>
      <c r="R19" s="21" t="s">
        <v>86</v>
      </c>
      <c r="S19" s="11"/>
      <c r="T19" s="11"/>
      <c r="U19" s="11"/>
      <c r="V19" s="11"/>
      <c r="W19" s="11"/>
      <c r="X19" s="11"/>
      <c r="Y19" s="16"/>
    </row>
    <row r="20" spans="18:25" s="3" customFormat="1" ht="12.75">
      <c r="R20" s="21" t="s">
        <v>87</v>
      </c>
      <c r="S20" s="35"/>
      <c r="T20" s="35"/>
      <c r="U20" s="35"/>
      <c r="V20" s="35"/>
      <c r="W20" s="35"/>
      <c r="X20" s="35"/>
      <c r="Y20" s="36"/>
    </row>
    <row r="21" spans="1:25" s="3" customFormat="1" ht="12.75">
      <c r="A21" s="37" t="s">
        <v>88</v>
      </c>
      <c r="B21" s="37" t="s">
        <v>88</v>
      </c>
      <c r="C21" s="37" t="s">
        <v>88</v>
      </c>
      <c r="D21" s="37" t="s">
        <v>88</v>
      </c>
      <c r="E21" s="37" t="s">
        <v>88</v>
      </c>
      <c r="F21" s="37" t="s">
        <v>88</v>
      </c>
      <c r="G21" s="37" t="s">
        <v>88</v>
      </c>
      <c r="H21" s="37" t="s">
        <v>88</v>
      </c>
      <c r="I21" s="37" t="s">
        <v>88</v>
      </c>
      <c r="J21" s="37" t="s">
        <v>88</v>
      </c>
      <c r="K21" s="38" t="s">
        <v>88</v>
      </c>
      <c r="L21" s="38" t="s">
        <v>88</v>
      </c>
      <c r="M21" s="38" t="s">
        <v>88</v>
      </c>
      <c r="N21" s="38" t="s">
        <v>88</v>
      </c>
      <c r="O21" s="38" t="s">
        <v>88</v>
      </c>
      <c r="P21" s="38" t="s">
        <v>88</v>
      </c>
      <c r="R21" s="21" t="s">
        <v>89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50</v>
      </c>
      <c r="F22" s="39" t="s">
        <v>55</v>
      </c>
      <c r="G22" s="39" t="s">
        <v>59</v>
      </c>
      <c r="H22" s="39" t="s">
        <v>62</v>
      </c>
      <c r="I22" s="39" t="s">
        <v>65</v>
      </c>
      <c r="J22" s="39" t="s">
        <v>69</v>
      </c>
      <c r="K22" s="39" t="s">
        <v>73</v>
      </c>
      <c r="L22" s="39" t="s">
        <v>76</v>
      </c>
      <c r="M22" s="39" t="s">
        <v>78</v>
      </c>
      <c r="N22" s="39" t="s">
        <v>80</v>
      </c>
      <c r="O22" s="39" t="s">
        <v>82</v>
      </c>
      <c r="P22" s="39" t="s">
        <v>84</v>
      </c>
      <c r="R22" s="21" t="s">
        <v>90</v>
      </c>
      <c r="S22" s="35"/>
      <c r="T22" s="35"/>
      <c r="U22" s="35"/>
      <c r="V22" s="35"/>
      <c r="W22" s="35"/>
      <c r="X22" s="35"/>
      <c r="Y22" s="36"/>
    </row>
    <row r="23" spans="1:25" s="3" customFormat="1" ht="14.25">
      <c r="A23" s="41" t="s">
        <v>77</v>
      </c>
      <c r="B23" s="42" t="str">
        <f>'[1]SAISIE LF'!D4</f>
        <v>04026500</v>
      </c>
      <c r="C23" s="42" t="str">
        <f>'[1]SAISIE LF'!D3</f>
        <v>ALLIER</v>
      </c>
      <c r="D23" s="41" t="s">
        <v>91</v>
      </c>
      <c r="E23" s="41" t="s">
        <v>91</v>
      </c>
      <c r="F23" s="42" t="s">
        <v>92</v>
      </c>
      <c r="G23" s="43">
        <f>'[1]SAISIE LF'!D6</f>
        <v>1952580</v>
      </c>
      <c r="H23" s="43">
        <f>'[1]SAISIE LF'!D5</f>
        <v>720366</v>
      </c>
      <c r="I23" s="41">
        <v>1120</v>
      </c>
      <c r="J23" s="41" t="s">
        <v>26</v>
      </c>
      <c r="K23" s="44">
        <v>720394</v>
      </c>
      <c r="L23" s="44">
        <v>1952599</v>
      </c>
      <c r="M23" s="44">
        <v>720435</v>
      </c>
      <c r="N23" s="44">
        <v>1952618</v>
      </c>
      <c r="O23" s="44">
        <v>6</v>
      </c>
      <c r="P23" s="44">
        <v>70</v>
      </c>
      <c r="R23" s="21" t="s">
        <v>93</v>
      </c>
      <c r="S23" s="45"/>
      <c r="T23" s="45"/>
      <c r="U23" s="45"/>
      <c r="V23" s="45"/>
      <c r="W23" s="45"/>
      <c r="X23" s="45"/>
      <c r="Y23" s="46"/>
    </row>
    <row r="24" spans="1:25" s="3" customFormat="1" ht="15.75">
      <c r="A24" s="2"/>
      <c r="B24" s="2"/>
      <c r="C24" s="2"/>
      <c r="D24" s="2"/>
      <c r="E24" s="2"/>
      <c r="F24" s="47"/>
      <c r="G24" s="47"/>
      <c r="R24" s="21" t="s">
        <v>94</v>
      </c>
      <c r="S24" s="45"/>
      <c r="T24" s="45"/>
      <c r="U24" s="45"/>
      <c r="V24" s="45"/>
      <c r="W24" s="45"/>
      <c r="X24" s="45"/>
      <c r="Y24" s="46"/>
    </row>
    <row r="25" spans="1:25" s="3" customFormat="1" ht="15.75">
      <c r="A25" s="1" t="s">
        <v>95</v>
      </c>
      <c r="B25" s="1"/>
      <c r="C25" s="1"/>
      <c r="D25" s="2"/>
      <c r="E25" s="2"/>
      <c r="F25" s="47"/>
      <c r="R25" s="48" t="s">
        <v>96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48" t="s">
        <v>97</v>
      </c>
      <c r="S26" s="45"/>
      <c r="T26" s="45"/>
      <c r="U26" s="45"/>
      <c r="V26" s="45"/>
      <c r="W26" s="45"/>
      <c r="X26" s="45"/>
      <c r="Y26" s="46"/>
    </row>
    <row r="27" spans="1:25" ht="12.75">
      <c r="A27" s="13" t="s">
        <v>15</v>
      </c>
      <c r="B27" s="50"/>
      <c r="C27" s="50"/>
      <c r="D27" s="50"/>
      <c r="E27" s="8"/>
      <c r="F27" s="25"/>
      <c r="G27" s="25"/>
      <c r="K27" s="3"/>
      <c r="L27" s="3"/>
      <c r="M27" s="3"/>
      <c r="N27" s="3"/>
      <c r="O27" s="3"/>
      <c r="P27" s="3"/>
      <c r="R27" s="48" t="s">
        <v>98</v>
      </c>
      <c r="S27" s="45"/>
      <c r="T27" s="45"/>
      <c r="U27" s="45"/>
      <c r="V27" s="45"/>
      <c r="W27" s="45"/>
      <c r="X27" s="45"/>
      <c r="Y27" s="46"/>
    </row>
    <row r="28" spans="1:25" ht="12.75">
      <c r="A28" s="17" t="s">
        <v>32</v>
      </c>
      <c r="B28" s="18" t="s">
        <v>99</v>
      </c>
      <c r="C28" s="18"/>
      <c r="D28" s="18"/>
      <c r="E28" s="51"/>
      <c r="H28" s="40"/>
      <c r="I28" s="40"/>
      <c r="R28" s="52" t="s">
        <v>100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3" t="s">
        <v>39</v>
      </c>
      <c r="B29" s="14" t="s">
        <v>40</v>
      </c>
      <c r="C29" s="14"/>
      <c r="D29" s="14"/>
      <c r="E29" s="56"/>
      <c r="H29" s="40"/>
      <c r="I29" s="40"/>
    </row>
    <row r="30" spans="1:16" ht="13.5" customHeight="1">
      <c r="A30" s="23" t="s">
        <v>101</v>
      </c>
      <c r="B30" s="14" t="s">
        <v>102</v>
      </c>
      <c r="C30" s="14"/>
      <c r="D30" s="14"/>
      <c r="E30" s="56"/>
      <c r="H30" s="40"/>
      <c r="J30" s="2"/>
      <c r="K30" s="2"/>
      <c r="L30" s="2"/>
      <c r="M30" s="2"/>
      <c r="N30" s="2"/>
      <c r="O30" s="2"/>
      <c r="P30" s="2"/>
    </row>
    <row r="31" spans="1:23" ht="13.5" customHeight="1">
      <c r="A31" s="23" t="s">
        <v>103</v>
      </c>
      <c r="B31" s="14" t="s">
        <v>239</v>
      </c>
      <c r="C31" s="14"/>
      <c r="D31" s="14"/>
      <c r="E31" s="56"/>
      <c r="H31" s="40"/>
      <c r="I31" s="57"/>
      <c r="J31" s="58"/>
      <c r="K31" s="3"/>
      <c r="L31" s="3"/>
      <c r="M31" s="3"/>
      <c r="V31" s="25"/>
      <c r="W31" s="25"/>
    </row>
    <row r="32" spans="1:23" ht="16.5" customHeight="1">
      <c r="A32" s="28" t="s">
        <v>104</v>
      </c>
      <c r="B32" s="59" t="s">
        <v>240</v>
      </c>
      <c r="C32" s="29"/>
      <c r="D32" s="29"/>
      <c r="E32" s="60"/>
      <c r="G32" s="1" t="s">
        <v>105</v>
      </c>
      <c r="H32" s="1"/>
      <c r="I32" s="1"/>
      <c r="J32" s="1"/>
      <c r="V32" s="25"/>
      <c r="W32" s="25"/>
    </row>
    <row r="33" spans="7:21" ht="12.75">
      <c r="G33" s="57"/>
      <c r="H33" s="58"/>
      <c r="I33" s="3"/>
      <c r="J33" s="3"/>
      <c r="U33" s="49"/>
    </row>
    <row r="34" spans="6:21" ht="12.75">
      <c r="F34" s="49"/>
      <c r="G34" s="49"/>
      <c r="H34" s="13" t="s">
        <v>15</v>
      </c>
      <c r="I34" s="50"/>
      <c r="J34" s="50"/>
      <c r="U34" s="49"/>
    </row>
    <row r="35" spans="6:21" ht="12.75">
      <c r="F35" s="49"/>
      <c r="G35" s="49"/>
      <c r="H35" s="61" t="s">
        <v>106</v>
      </c>
      <c r="I35" s="62" t="s">
        <v>241</v>
      </c>
      <c r="J35" s="63"/>
      <c r="U35" s="49"/>
    </row>
    <row r="36" spans="6:21" ht="12.75">
      <c r="F36" s="25"/>
      <c r="G36" s="25"/>
      <c r="H36" s="61" t="s">
        <v>107</v>
      </c>
      <c r="I36" s="62" t="s">
        <v>108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7" t="s">
        <v>88</v>
      </c>
      <c r="E37" s="38" t="s">
        <v>88</v>
      </c>
      <c r="F37" s="68"/>
      <c r="G37" s="25"/>
      <c r="H37" s="37" t="s">
        <v>88</v>
      </c>
      <c r="I37" s="69" t="s">
        <v>109</v>
      </c>
      <c r="R37" s="66"/>
      <c r="S37" s="66"/>
      <c r="T37" s="49"/>
      <c r="U37" s="49"/>
    </row>
    <row r="38" spans="1:21" ht="12.75">
      <c r="A38" s="39" t="s">
        <v>32</v>
      </c>
      <c r="B38" s="39" t="s">
        <v>39</v>
      </c>
      <c r="C38" s="39" t="s">
        <v>101</v>
      </c>
      <c r="D38" s="39" t="s">
        <v>103</v>
      </c>
      <c r="E38" s="39" t="s">
        <v>104</v>
      </c>
      <c r="F38" s="39" t="s">
        <v>110</v>
      </c>
      <c r="G38" s="39" t="s">
        <v>111</v>
      </c>
      <c r="H38" s="70" t="s">
        <v>106</v>
      </c>
      <c r="I38" s="70" t="s">
        <v>107</v>
      </c>
      <c r="R38" s="66"/>
      <c r="S38" s="66"/>
      <c r="T38" s="49"/>
      <c r="U38" s="49"/>
    </row>
    <row r="39" spans="1:21" ht="14.25">
      <c r="A39" s="71" t="str">
        <f>B23</f>
        <v>04026500</v>
      </c>
      <c r="B39" s="71" t="str">
        <f>C23</f>
        <v>ALLIER</v>
      </c>
      <c r="C39" s="72"/>
      <c r="D39" s="72">
        <f>'[1]LF3boc'!G2</f>
        <v>40709</v>
      </c>
      <c r="E39" s="44">
        <v>4</v>
      </c>
      <c r="F39" s="73" t="s">
        <v>112</v>
      </c>
      <c r="G39" s="74" t="s">
        <v>11</v>
      </c>
      <c r="H39" s="75">
        <v>4.7</v>
      </c>
      <c r="I39" s="75" t="s">
        <v>22</v>
      </c>
      <c r="R39" s="66"/>
      <c r="S39" s="66"/>
      <c r="T39" s="49"/>
      <c r="U39" s="49"/>
    </row>
    <row r="40" spans="1:21" ht="14.25">
      <c r="A40" s="76" t="str">
        <f aca="true" t="shared" si="0" ref="A40:D50">+A$39</f>
        <v>04026500</v>
      </c>
      <c r="B40" s="76" t="str">
        <f t="shared" si="0"/>
        <v>ALLIER</v>
      </c>
      <c r="C40" s="77">
        <f t="shared" si="0"/>
        <v>0</v>
      </c>
      <c r="D40" s="77">
        <f t="shared" si="0"/>
        <v>40709</v>
      </c>
      <c r="E40" s="76">
        <f aca="true" t="shared" si="1" ref="E40:E50">+I$23</f>
        <v>1120</v>
      </c>
      <c r="F40" s="73" t="s">
        <v>113</v>
      </c>
      <c r="G40" s="74" t="s">
        <v>19</v>
      </c>
      <c r="H40" s="75"/>
      <c r="I40" s="75"/>
      <c r="R40" s="66"/>
      <c r="S40" s="66"/>
      <c r="T40" s="49"/>
      <c r="U40" s="49"/>
    </row>
    <row r="41" spans="1:21" ht="14.25">
      <c r="A41" s="76" t="str">
        <f t="shared" si="0"/>
        <v>04026500</v>
      </c>
      <c r="B41" s="76" t="str">
        <f t="shared" si="0"/>
        <v>ALLIER</v>
      </c>
      <c r="C41" s="77">
        <f t="shared" si="0"/>
        <v>0</v>
      </c>
      <c r="D41" s="77">
        <f t="shared" si="0"/>
        <v>40709</v>
      </c>
      <c r="E41" s="76">
        <f t="shared" si="1"/>
        <v>1120</v>
      </c>
      <c r="F41" s="73" t="s">
        <v>114</v>
      </c>
      <c r="G41" s="74" t="s">
        <v>28</v>
      </c>
      <c r="H41" s="75">
        <v>1.5</v>
      </c>
      <c r="I41" s="75" t="s">
        <v>22</v>
      </c>
      <c r="R41" s="66"/>
      <c r="S41" s="66"/>
      <c r="T41" s="49"/>
      <c r="U41" s="49"/>
    </row>
    <row r="42" spans="1:21" ht="14.25">
      <c r="A42" s="76" t="str">
        <f t="shared" si="0"/>
        <v>04026500</v>
      </c>
      <c r="B42" s="76" t="str">
        <f t="shared" si="0"/>
        <v>ALLIER</v>
      </c>
      <c r="C42" s="77">
        <f t="shared" si="0"/>
        <v>0</v>
      </c>
      <c r="D42" s="77">
        <f t="shared" si="0"/>
        <v>40709</v>
      </c>
      <c r="E42" s="76">
        <f t="shared" si="1"/>
        <v>1120</v>
      </c>
      <c r="F42" s="73" t="s">
        <v>115</v>
      </c>
      <c r="G42" s="74" t="s">
        <v>36</v>
      </c>
      <c r="H42" s="75">
        <v>0.2</v>
      </c>
      <c r="I42" s="75" t="s">
        <v>31</v>
      </c>
      <c r="R42" s="66"/>
      <c r="S42" s="66"/>
      <c r="T42" s="49"/>
      <c r="U42" s="49"/>
    </row>
    <row r="43" spans="1:21" ht="14.25">
      <c r="A43" s="76" t="str">
        <f t="shared" si="0"/>
        <v>04026500</v>
      </c>
      <c r="B43" s="76" t="str">
        <f t="shared" si="0"/>
        <v>ALLIER</v>
      </c>
      <c r="C43" s="77">
        <f t="shared" si="0"/>
        <v>0</v>
      </c>
      <c r="D43" s="77">
        <f t="shared" si="0"/>
        <v>40709</v>
      </c>
      <c r="E43" s="76">
        <f t="shared" si="1"/>
        <v>1120</v>
      </c>
      <c r="F43" s="73" t="s">
        <v>116</v>
      </c>
      <c r="G43" s="74" t="s">
        <v>43</v>
      </c>
      <c r="H43" s="75">
        <v>62.5</v>
      </c>
      <c r="I43" s="75" t="s">
        <v>14</v>
      </c>
      <c r="O43" s="3"/>
      <c r="P43" s="3"/>
      <c r="Q43" s="3"/>
      <c r="R43" s="3"/>
      <c r="S43" s="3"/>
      <c r="T43" s="49"/>
      <c r="U43" s="49"/>
    </row>
    <row r="44" spans="1:21" ht="14.25">
      <c r="A44" s="76" t="str">
        <f t="shared" si="0"/>
        <v>04026500</v>
      </c>
      <c r="B44" s="76" t="str">
        <f t="shared" si="0"/>
        <v>ALLIER</v>
      </c>
      <c r="C44" s="77">
        <f t="shared" si="0"/>
        <v>0</v>
      </c>
      <c r="D44" s="77">
        <f t="shared" si="0"/>
        <v>40709</v>
      </c>
      <c r="E44" s="76">
        <f t="shared" si="1"/>
        <v>1120</v>
      </c>
      <c r="F44" s="73" t="s">
        <v>117</v>
      </c>
      <c r="G44" s="74" t="s">
        <v>49</v>
      </c>
      <c r="H44" s="75">
        <v>18.5</v>
      </c>
      <c r="I44" s="75" t="s">
        <v>14</v>
      </c>
      <c r="M44" s="3"/>
      <c r="N44" s="3"/>
      <c r="O44" s="3"/>
      <c r="P44" s="3"/>
      <c r="Q44" s="3"/>
      <c r="R44" s="3"/>
      <c r="S44" s="3"/>
      <c r="T44" s="49"/>
      <c r="U44" s="49"/>
    </row>
    <row r="45" spans="1:21" ht="14.25">
      <c r="A45" s="76" t="str">
        <f t="shared" si="0"/>
        <v>04026500</v>
      </c>
      <c r="B45" s="76" t="str">
        <f t="shared" si="0"/>
        <v>ALLIER</v>
      </c>
      <c r="C45" s="77">
        <f t="shared" si="0"/>
        <v>0</v>
      </c>
      <c r="D45" s="77">
        <f t="shared" si="0"/>
        <v>40709</v>
      </c>
      <c r="E45" s="76">
        <f t="shared" si="1"/>
        <v>1120</v>
      </c>
      <c r="F45" s="73" t="s">
        <v>118</v>
      </c>
      <c r="G45" s="74" t="s">
        <v>54</v>
      </c>
      <c r="H45" s="75">
        <v>3</v>
      </c>
      <c r="I45" s="75" t="s">
        <v>22</v>
      </c>
      <c r="M45" s="3"/>
      <c r="N45" s="3"/>
      <c r="O45" s="3"/>
      <c r="P45" s="3"/>
      <c r="Q45" s="3"/>
      <c r="R45" s="3"/>
      <c r="S45" s="3"/>
      <c r="T45" s="49"/>
      <c r="U45" s="49"/>
    </row>
    <row r="46" spans="1:21" ht="14.25">
      <c r="A46" s="76" t="str">
        <f t="shared" si="0"/>
        <v>04026500</v>
      </c>
      <c r="B46" s="76" t="str">
        <f t="shared" si="0"/>
        <v>ALLIER</v>
      </c>
      <c r="C46" s="77">
        <f t="shared" si="0"/>
        <v>0</v>
      </c>
      <c r="D46" s="77">
        <f t="shared" si="0"/>
        <v>40709</v>
      </c>
      <c r="E46" s="76">
        <f t="shared" si="1"/>
        <v>1120</v>
      </c>
      <c r="F46" s="73" t="s">
        <v>119</v>
      </c>
      <c r="G46" s="74" t="s">
        <v>58</v>
      </c>
      <c r="H46" s="75"/>
      <c r="I46" s="75"/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76" t="str">
        <f t="shared" si="0"/>
        <v>04026500</v>
      </c>
      <c r="B47" s="76" t="str">
        <f t="shared" si="0"/>
        <v>ALLIER</v>
      </c>
      <c r="C47" s="77">
        <f t="shared" si="0"/>
        <v>0</v>
      </c>
      <c r="D47" s="77">
        <f t="shared" si="0"/>
        <v>40709</v>
      </c>
      <c r="E47" s="76">
        <f t="shared" si="1"/>
        <v>1120</v>
      </c>
      <c r="F47" s="73" t="s">
        <v>120</v>
      </c>
      <c r="G47" s="74" t="s">
        <v>61</v>
      </c>
      <c r="H47" s="75"/>
      <c r="I47" s="75"/>
    </row>
    <row r="48" spans="1:19" s="3" customFormat="1" ht="14.25">
      <c r="A48" s="76" t="str">
        <f t="shared" si="0"/>
        <v>04026500</v>
      </c>
      <c r="B48" s="76" t="str">
        <f t="shared" si="0"/>
        <v>ALLIER</v>
      </c>
      <c r="C48" s="77">
        <f t="shared" si="0"/>
        <v>0</v>
      </c>
      <c r="D48" s="77">
        <f t="shared" si="0"/>
        <v>40709</v>
      </c>
      <c r="E48" s="76">
        <f t="shared" si="1"/>
        <v>1120</v>
      </c>
      <c r="F48" s="73" t="s">
        <v>121</v>
      </c>
      <c r="G48" s="74" t="s">
        <v>64</v>
      </c>
      <c r="H48" s="75">
        <v>2.1</v>
      </c>
      <c r="I48" s="75" t="s">
        <v>22</v>
      </c>
      <c r="O48" s="25"/>
      <c r="P48" s="25"/>
      <c r="Q48" s="25"/>
      <c r="R48" s="66"/>
      <c r="S48" s="66"/>
    </row>
    <row r="49" spans="1:19" s="3" customFormat="1" ht="14.25">
      <c r="A49" s="76" t="str">
        <f t="shared" si="0"/>
        <v>04026500</v>
      </c>
      <c r="B49" s="76" t="str">
        <f t="shared" si="0"/>
        <v>ALLIER</v>
      </c>
      <c r="C49" s="77">
        <f t="shared" si="0"/>
        <v>0</v>
      </c>
      <c r="D49" s="77">
        <f t="shared" si="0"/>
        <v>40709</v>
      </c>
      <c r="E49" s="76">
        <f t="shared" si="1"/>
        <v>1120</v>
      </c>
      <c r="F49" s="73" t="s">
        <v>122</v>
      </c>
      <c r="G49" s="74" t="s">
        <v>68</v>
      </c>
      <c r="H49" s="75">
        <v>2</v>
      </c>
      <c r="I49" s="75" t="s">
        <v>22</v>
      </c>
      <c r="M49" s="25"/>
      <c r="N49" s="25"/>
      <c r="O49" s="25"/>
      <c r="P49" s="25"/>
      <c r="Q49" s="25"/>
      <c r="R49" s="66"/>
      <c r="S49" s="66"/>
    </row>
    <row r="50" spans="1:19" s="3" customFormat="1" ht="14.25">
      <c r="A50" s="76" t="str">
        <f t="shared" si="0"/>
        <v>04026500</v>
      </c>
      <c r="B50" s="76" t="str">
        <f t="shared" si="0"/>
        <v>ALLIER</v>
      </c>
      <c r="C50" s="77">
        <f t="shared" si="0"/>
        <v>0</v>
      </c>
      <c r="D50" s="77">
        <f t="shared" si="0"/>
        <v>40709</v>
      </c>
      <c r="E50" s="76">
        <f t="shared" si="1"/>
        <v>1120</v>
      </c>
      <c r="F50" s="73" t="s">
        <v>123</v>
      </c>
      <c r="G50" s="74" t="s">
        <v>72</v>
      </c>
      <c r="H50" s="75">
        <v>5.5</v>
      </c>
      <c r="I50" s="75" t="s">
        <v>14</v>
      </c>
      <c r="M50" s="25"/>
      <c r="N50" s="25"/>
      <c r="O50" s="25"/>
      <c r="P50" s="25"/>
      <c r="Q50" s="25"/>
      <c r="R50" s="66"/>
      <c r="S50" s="66"/>
    </row>
    <row r="51" spans="1:22" s="3" customFormat="1" ht="15.75">
      <c r="A51" s="2"/>
      <c r="B51" s="2"/>
      <c r="C51" s="2"/>
      <c r="D51" s="2"/>
      <c r="E51" s="2"/>
      <c r="F51" s="78" t="s">
        <v>124</v>
      </c>
      <c r="G51" s="78"/>
      <c r="H51" s="79">
        <f>SUM(H39:H50)/100</f>
        <v>1</v>
      </c>
      <c r="N51" s="25"/>
      <c r="O51" s="25"/>
      <c r="P51" s="25"/>
      <c r="Q51" s="25"/>
      <c r="R51" s="25"/>
      <c r="S51" s="25"/>
      <c r="T51" s="66"/>
      <c r="U51" s="66"/>
      <c r="V51" s="49"/>
    </row>
    <row r="52" spans="1:21" ht="16.5" customHeight="1">
      <c r="A52" s="1" t="s">
        <v>125</v>
      </c>
      <c r="B52" s="1"/>
      <c r="C52" s="1"/>
      <c r="D52" s="1"/>
      <c r="E52" s="1"/>
      <c r="F52" s="47"/>
      <c r="G52" s="80"/>
      <c r="T52" s="66"/>
      <c r="U52" s="66"/>
    </row>
    <row r="53" spans="7:21" ht="12.75">
      <c r="G53" s="81"/>
      <c r="T53" s="66"/>
      <c r="U53" s="66"/>
    </row>
    <row r="54" spans="1:21" ht="12.75">
      <c r="A54" s="13" t="s">
        <v>15</v>
      </c>
      <c r="B54" s="50"/>
      <c r="C54" s="50"/>
      <c r="D54" s="50"/>
      <c r="E54" s="82"/>
      <c r="F54" s="83"/>
      <c r="G54" s="81"/>
      <c r="T54" s="66"/>
      <c r="U54" s="66"/>
    </row>
    <row r="55" spans="1:21" ht="12.75">
      <c r="A55" s="17" t="s">
        <v>110</v>
      </c>
      <c r="B55" s="18" t="s">
        <v>242</v>
      </c>
      <c r="C55" s="18"/>
      <c r="D55" s="18"/>
      <c r="E55" s="18"/>
      <c r="F55" s="51"/>
      <c r="G55" s="10"/>
      <c r="J55" s="84"/>
      <c r="T55" s="66"/>
      <c r="U55" s="66"/>
    </row>
    <row r="56" spans="1:21" ht="12.75">
      <c r="A56" s="23" t="s">
        <v>126</v>
      </c>
      <c r="B56" s="14" t="s">
        <v>242</v>
      </c>
      <c r="C56" s="14"/>
      <c r="D56" s="14"/>
      <c r="E56" s="14"/>
      <c r="F56" s="56"/>
      <c r="G56" s="10"/>
      <c r="H56" s="13" t="s">
        <v>15</v>
      </c>
      <c r="J56" s="84"/>
      <c r="T56" s="66"/>
      <c r="U56" s="66"/>
    </row>
    <row r="57" spans="1:21" ht="12.75">
      <c r="A57" s="85" t="s">
        <v>127</v>
      </c>
      <c r="B57" s="86" t="s">
        <v>243</v>
      </c>
      <c r="C57" s="14"/>
      <c r="D57" s="14"/>
      <c r="E57" s="14"/>
      <c r="F57" s="56"/>
      <c r="G57" s="10"/>
      <c r="H57" s="87" t="s">
        <v>128</v>
      </c>
      <c r="I57" s="87" t="s">
        <v>111</v>
      </c>
      <c r="J57" s="87" t="s">
        <v>129</v>
      </c>
      <c r="T57" s="66"/>
      <c r="U57" s="66"/>
    </row>
    <row r="58" spans="1:21" ht="12.75">
      <c r="A58" s="23" t="s">
        <v>130</v>
      </c>
      <c r="B58" s="14" t="s">
        <v>131</v>
      </c>
      <c r="C58" s="14"/>
      <c r="D58" s="14"/>
      <c r="E58" s="14"/>
      <c r="F58" s="56"/>
      <c r="G58" s="10"/>
      <c r="H58" s="88" t="s">
        <v>132</v>
      </c>
      <c r="I58" s="88" t="s">
        <v>37</v>
      </c>
      <c r="J58" s="88" t="s">
        <v>133</v>
      </c>
      <c r="T58" s="66"/>
      <c r="U58" s="66"/>
    </row>
    <row r="59" spans="1:21" ht="12.75">
      <c r="A59" s="23" t="s">
        <v>134</v>
      </c>
      <c r="B59" s="14" t="s">
        <v>135</v>
      </c>
      <c r="C59" s="14"/>
      <c r="D59" s="14"/>
      <c r="E59" s="14"/>
      <c r="F59" s="56"/>
      <c r="G59" s="10"/>
      <c r="H59" s="89" t="s">
        <v>136</v>
      </c>
      <c r="I59" s="89" t="s">
        <v>12</v>
      </c>
      <c r="J59" s="89" t="s">
        <v>137</v>
      </c>
      <c r="T59" s="66"/>
      <c r="U59" s="66"/>
    </row>
    <row r="60" spans="1:21" ht="12.75">
      <c r="A60" s="23" t="s">
        <v>138</v>
      </c>
      <c r="B60" s="14" t="s">
        <v>139</v>
      </c>
      <c r="C60" s="14"/>
      <c r="D60" s="14"/>
      <c r="E60" s="14"/>
      <c r="F60" s="56"/>
      <c r="G60" s="10"/>
      <c r="H60" s="89" t="s">
        <v>140</v>
      </c>
      <c r="I60" s="89" t="s">
        <v>20</v>
      </c>
      <c r="J60" s="89" t="s">
        <v>141</v>
      </c>
      <c r="P60" s="40"/>
      <c r="Q60" s="40"/>
      <c r="R60" s="40"/>
      <c r="S60" s="40"/>
      <c r="T60" s="40"/>
      <c r="U60" s="40"/>
    </row>
    <row r="61" spans="1:21" ht="12.75">
      <c r="A61" s="23" t="s">
        <v>142</v>
      </c>
      <c r="B61" s="14" t="s">
        <v>143</v>
      </c>
      <c r="C61" s="14"/>
      <c r="D61" s="14"/>
      <c r="E61" s="14"/>
      <c r="F61" s="56"/>
      <c r="G61" s="90"/>
      <c r="H61" s="91" t="s">
        <v>144</v>
      </c>
      <c r="I61" s="91" t="s">
        <v>29</v>
      </c>
      <c r="J61" s="91" t="s">
        <v>145</v>
      </c>
      <c r="O61" s="40"/>
      <c r="T61" s="66"/>
      <c r="U61" s="66"/>
    </row>
    <row r="62" spans="1:21" ht="12.75">
      <c r="A62" s="28" t="s">
        <v>146</v>
      </c>
      <c r="B62" s="29" t="s">
        <v>147</v>
      </c>
      <c r="C62" s="92"/>
      <c r="D62" s="92"/>
      <c r="E62" s="29"/>
      <c r="F62" s="60"/>
      <c r="G62" s="90"/>
      <c r="H62" s="40"/>
      <c r="T62" s="66"/>
      <c r="U62" s="66"/>
    </row>
    <row r="63" spans="5:22" ht="12.75">
      <c r="E63" s="93"/>
      <c r="F63" s="25"/>
      <c r="H63" s="40"/>
      <c r="T63" s="66"/>
      <c r="U63" s="66"/>
      <c r="V63" s="40"/>
    </row>
    <row r="64" spans="3:22" s="40" customFormat="1" ht="12.75">
      <c r="C64" s="68"/>
      <c r="D64" s="37" t="s">
        <v>88</v>
      </c>
      <c r="E64" s="37" t="s">
        <v>88</v>
      </c>
      <c r="F64" s="37" t="s">
        <v>88</v>
      </c>
      <c r="G64" s="69" t="s">
        <v>109</v>
      </c>
      <c r="H64" s="69" t="s">
        <v>109</v>
      </c>
      <c r="I64" s="69" t="s">
        <v>109</v>
      </c>
      <c r="J64" s="69" t="s">
        <v>109</v>
      </c>
      <c r="K64" s="69" t="s">
        <v>109</v>
      </c>
      <c r="O64" s="25"/>
      <c r="P64" s="25"/>
      <c r="Q64" s="25"/>
      <c r="R64" s="25"/>
      <c r="S64" s="25"/>
      <c r="T64" s="66"/>
      <c r="U64" s="66"/>
      <c r="V64" s="49"/>
    </row>
    <row r="65" spans="1:21" ht="12.75">
      <c r="A65" s="39" t="s">
        <v>32</v>
      </c>
      <c r="B65" s="39" t="s">
        <v>103</v>
      </c>
      <c r="C65" s="94" t="s">
        <v>148</v>
      </c>
      <c r="D65" s="94" t="s">
        <v>110</v>
      </c>
      <c r="E65" s="94" t="s">
        <v>126</v>
      </c>
      <c r="F65" s="94" t="s">
        <v>127</v>
      </c>
      <c r="G65" s="94" t="s">
        <v>130</v>
      </c>
      <c r="H65" s="94" t="s">
        <v>149</v>
      </c>
      <c r="I65" s="94" t="s">
        <v>138</v>
      </c>
      <c r="J65" s="94" t="s">
        <v>142</v>
      </c>
      <c r="K65" s="94" t="s">
        <v>146</v>
      </c>
      <c r="T65" s="66"/>
      <c r="U65" s="66"/>
    </row>
    <row r="66" spans="1:21" ht="14.25">
      <c r="A66" s="71" t="str">
        <f>A39</f>
        <v>04026500</v>
      </c>
      <c r="B66" s="95">
        <f>D39</f>
        <v>40709</v>
      </c>
      <c r="C66" s="96" t="s">
        <v>150</v>
      </c>
      <c r="D66" s="97" t="s">
        <v>11</v>
      </c>
      <c r="E66" s="97" t="s">
        <v>12</v>
      </c>
      <c r="F66" s="98" t="s">
        <v>13</v>
      </c>
      <c r="G66" s="75"/>
      <c r="H66" s="75"/>
      <c r="I66" s="75"/>
      <c r="J66" s="75"/>
      <c r="K66" s="75"/>
      <c r="T66" s="66"/>
      <c r="U66" s="66"/>
    </row>
    <row r="67" spans="1:21" ht="14.25">
      <c r="A67" s="99" t="str">
        <f aca="true" t="shared" si="2" ref="A67:B77">+A$66</f>
        <v>04026500</v>
      </c>
      <c r="B67" s="100">
        <f t="shared" si="2"/>
        <v>40709</v>
      </c>
      <c r="C67" s="96" t="s">
        <v>151</v>
      </c>
      <c r="D67" s="98" t="s">
        <v>28</v>
      </c>
      <c r="E67" s="98" t="s">
        <v>37</v>
      </c>
      <c r="F67" s="98" t="s">
        <v>13</v>
      </c>
      <c r="G67" s="75"/>
      <c r="H67" s="75"/>
      <c r="I67" s="75"/>
      <c r="J67" s="75"/>
      <c r="K67" s="75"/>
      <c r="T67" s="66"/>
      <c r="U67" s="66"/>
    </row>
    <row r="68" spans="1:21" ht="14.25">
      <c r="A68" s="99" t="str">
        <f t="shared" si="2"/>
        <v>04026500</v>
      </c>
      <c r="B68" s="100">
        <f t="shared" si="2"/>
        <v>40709</v>
      </c>
      <c r="C68" s="96" t="s">
        <v>152</v>
      </c>
      <c r="D68" s="98" t="s">
        <v>54</v>
      </c>
      <c r="E68" s="98" t="s">
        <v>12</v>
      </c>
      <c r="F68" s="98" t="s">
        <v>13</v>
      </c>
      <c r="G68" s="75"/>
      <c r="H68" s="75"/>
      <c r="I68" s="75"/>
      <c r="J68" s="75"/>
      <c r="K68" s="75"/>
      <c r="T68" s="66"/>
      <c r="U68" s="66"/>
    </row>
    <row r="69" spans="1:21" ht="14.25">
      <c r="A69" s="99" t="str">
        <f t="shared" si="2"/>
        <v>04026500</v>
      </c>
      <c r="B69" s="100">
        <f t="shared" si="2"/>
        <v>40709</v>
      </c>
      <c r="C69" s="96" t="s">
        <v>153</v>
      </c>
      <c r="D69" s="98" t="s">
        <v>64</v>
      </c>
      <c r="E69" s="98" t="s">
        <v>37</v>
      </c>
      <c r="F69" s="98" t="s">
        <v>13</v>
      </c>
      <c r="G69" s="75"/>
      <c r="H69" s="75"/>
      <c r="I69" s="75"/>
      <c r="J69" s="75"/>
      <c r="K69" s="75"/>
      <c r="T69" s="66"/>
      <c r="U69" s="66"/>
    </row>
    <row r="70" spans="1:21" ht="14.25">
      <c r="A70" s="99" t="str">
        <f t="shared" si="2"/>
        <v>04026500</v>
      </c>
      <c r="B70" s="100">
        <f t="shared" si="2"/>
        <v>40709</v>
      </c>
      <c r="C70" s="96" t="s">
        <v>154</v>
      </c>
      <c r="D70" s="98" t="s">
        <v>43</v>
      </c>
      <c r="E70" s="98" t="s">
        <v>12</v>
      </c>
      <c r="F70" s="98" t="s">
        <v>21</v>
      </c>
      <c r="G70" s="75"/>
      <c r="H70" s="75"/>
      <c r="I70" s="75"/>
      <c r="J70" s="75"/>
      <c r="K70" s="75"/>
      <c r="T70" s="66"/>
      <c r="U70" s="66"/>
    </row>
    <row r="71" spans="1:21" ht="14.25">
      <c r="A71" s="99" t="str">
        <f t="shared" si="2"/>
        <v>04026500</v>
      </c>
      <c r="B71" s="100">
        <f t="shared" si="2"/>
        <v>40709</v>
      </c>
      <c r="C71" s="96" t="s">
        <v>155</v>
      </c>
      <c r="D71" s="98" t="s">
        <v>49</v>
      </c>
      <c r="E71" s="98" t="s">
        <v>20</v>
      </c>
      <c r="F71" s="98" t="s">
        <v>21</v>
      </c>
      <c r="G71" s="75"/>
      <c r="H71" s="75"/>
      <c r="I71" s="75"/>
      <c r="J71" s="75"/>
      <c r="K71" s="75"/>
      <c r="T71" s="66"/>
      <c r="U71" s="66"/>
    </row>
    <row r="72" spans="1:21" ht="14.25">
      <c r="A72" s="99" t="str">
        <f t="shared" si="2"/>
        <v>04026500</v>
      </c>
      <c r="B72" s="100">
        <f t="shared" si="2"/>
        <v>40709</v>
      </c>
      <c r="C72" s="96" t="s">
        <v>156</v>
      </c>
      <c r="D72" s="98" t="s">
        <v>72</v>
      </c>
      <c r="E72" s="98" t="s">
        <v>20</v>
      </c>
      <c r="F72" s="98" t="s">
        <v>21</v>
      </c>
      <c r="G72" s="75"/>
      <c r="H72" s="75"/>
      <c r="I72" s="75"/>
      <c r="J72" s="75"/>
      <c r="K72" s="75"/>
      <c r="T72" s="66"/>
      <c r="U72" s="66"/>
    </row>
    <row r="73" spans="1:21" ht="14.25">
      <c r="A73" s="99" t="str">
        <f t="shared" si="2"/>
        <v>04026500</v>
      </c>
      <c r="B73" s="100">
        <f t="shared" si="2"/>
        <v>40709</v>
      </c>
      <c r="C73" s="96" t="s">
        <v>157</v>
      </c>
      <c r="D73" s="98" t="s">
        <v>43</v>
      </c>
      <c r="E73" s="98" t="s">
        <v>20</v>
      </c>
      <c r="F73" s="98" t="s">
        <v>21</v>
      </c>
      <c r="G73" s="75"/>
      <c r="H73" s="75"/>
      <c r="I73" s="75"/>
      <c r="J73" s="75"/>
      <c r="K73" s="75"/>
      <c r="T73" s="66"/>
      <c r="U73" s="66"/>
    </row>
    <row r="74" spans="1:21" ht="14.25">
      <c r="A74" s="99" t="str">
        <f t="shared" si="2"/>
        <v>04026500</v>
      </c>
      <c r="B74" s="100">
        <f t="shared" si="2"/>
        <v>40709</v>
      </c>
      <c r="C74" s="96" t="s">
        <v>158</v>
      </c>
      <c r="D74" s="98" t="s">
        <v>43</v>
      </c>
      <c r="E74" s="98" t="s">
        <v>37</v>
      </c>
      <c r="F74" s="98" t="s">
        <v>30</v>
      </c>
      <c r="G74" s="75"/>
      <c r="H74" s="75"/>
      <c r="I74" s="75"/>
      <c r="J74" s="75"/>
      <c r="K74" s="75"/>
      <c r="T74" s="66"/>
      <c r="U74" s="66"/>
    </row>
    <row r="75" spans="1:21" ht="14.25">
      <c r="A75" s="99" t="str">
        <f t="shared" si="2"/>
        <v>04026500</v>
      </c>
      <c r="B75" s="100">
        <f t="shared" si="2"/>
        <v>40709</v>
      </c>
      <c r="C75" s="96" t="s">
        <v>159</v>
      </c>
      <c r="D75" s="98" t="s">
        <v>43</v>
      </c>
      <c r="E75" s="98" t="s">
        <v>29</v>
      </c>
      <c r="F75" s="98" t="s">
        <v>30</v>
      </c>
      <c r="G75" s="75"/>
      <c r="H75" s="75"/>
      <c r="I75" s="75"/>
      <c r="J75" s="75"/>
      <c r="K75" s="75"/>
      <c r="T75" s="66"/>
      <c r="U75" s="66"/>
    </row>
    <row r="76" spans="1:21" ht="14.25">
      <c r="A76" s="101" t="str">
        <f t="shared" si="2"/>
        <v>04026500</v>
      </c>
      <c r="B76" s="102">
        <f t="shared" si="2"/>
        <v>40709</v>
      </c>
      <c r="C76" s="96" t="s">
        <v>160</v>
      </c>
      <c r="D76" s="98" t="s">
        <v>43</v>
      </c>
      <c r="E76" s="98" t="s">
        <v>12</v>
      </c>
      <c r="F76" s="98" t="s">
        <v>30</v>
      </c>
      <c r="G76" s="103"/>
      <c r="H76" s="75"/>
      <c r="I76" s="75"/>
      <c r="J76" s="75"/>
      <c r="K76" s="75"/>
      <c r="T76" s="66"/>
      <c r="U76" s="66"/>
    </row>
    <row r="77" spans="1:21" ht="14.25">
      <c r="A77" s="101" t="str">
        <f t="shared" si="2"/>
        <v>04026500</v>
      </c>
      <c r="B77" s="102">
        <f t="shared" si="2"/>
        <v>40709</v>
      </c>
      <c r="C77" s="96" t="s">
        <v>161</v>
      </c>
      <c r="D77" s="98" t="s">
        <v>43</v>
      </c>
      <c r="E77" s="98" t="s">
        <v>20</v>
      </c>
      <c r="F77" s="98" t="s">
        <v>30</v>
      </c>
      <c r="G77" s="103"/>
      <c r="H77" s="75"/>
      <c r="I77" s="75"/>
      <c r="J77" s="75"/>
      <c r="K77" s="75"/>
      <c r="T77" s="66"/>
      <c r="U77" s="66"/>
    </row>
    <row r="78" spans="1:21" ht="16.5" thickBot="1">
      <c r="A78" s="2"/>
      <c r="B78" s="104"/>
      <c r="C78" s="40"/>
      <c r="D78" s="40"/>
      <c r="E78" s="40"/>
      <c r="T78" s="66"/>
      <c r="U78" s="66"/>
    </row>
    <row r="79" spans="1:21" ht="16.5" thickBot="1">
      <c r="A79" s="1" t="s">
        <v>162</v>
      </c>
      <c r="B79" s="1"/>
      <c r="C79" s="47"/>
      <c r="D79" s="47"/>
      <c r="E79" s="47"/>
      <c r="F79" s="47"/>
      <c r="G79" s="27"/>
      <c r="H79" s="3"/>
      <c r="I79" s="3"/>
      <c r="T79" s="66"/>
      <c r="U79" s="66"/>
    </row>
    <row r="80" spans="1:21" ht="12.75">
      <c r="A80" s="57"/>
      <c r="B80" s="57"/>
      <c r="C80" s="27"/>
      <c r="D80" s="27"/>
      <c r="E80" s="27"/>
      <c r="F80" s="27"/>
      <c r="G80" s="27"/>
      <c r="H80" s="3"/>
      <c r="I80" s="3"/>
      <c r="T80" s="66"/>
      <c r="U80" s="66"/>
    </row>
    <row r="81" spans="1:21" ht="12.75">
      <c r="A81" s="105" t="s">
        <v>15</v>
      </c>
      <c r="B81" s="105"/>
      <c r="C81" s="106"/>
      <c r="D81" s="107"/>
      <c r="E81" s="107"/>
      <c r="F81" s="107"/>
      <c r="G81" s="27"/>
      <c r="H81" s="3"/>
      <c r="I81" s="3"/>
      <c r="T81" s="66"/>
      <c r="U81" s="66"/>
    </row>
    <row r="82" spans="1:21" ht="12.75">
      <c r="A82" s="108" t="s">
        <v>163</v>
      </c>
      <c r="B82" s="109" t="s">
        <v>164</v>
      </c>
      <c r="C82" s="110"/>
      <c r="D82" s="111"/>
      <c r="E82" s="107"/>
      <c r="F82" s="27"/>
      <c r="G82" s="112"/>
      <c r="H82" s="3"/>
      <c r="I82" s="3"/>
      <c r="T82" s="66"/>
      <c r="U82" s="66"/>
    </row>
    <row r="83" spans="1:21" ht="12.75">
      <c r="A83" s="113" t="s">
        <v>165</v>
      </c>
      <c r="B83" s="105" t="s">
        <v>166</v>
      </c>
      <c r="C83" s="114"/>
      <c r="D83" s="115"/>
      <c r="E83" s="107"/>
      <c r="F83" s="116"/>
      <c r="G83" s="112"/>
      <c r="H83" s="3"/>
      <c r="I83" s="3"/>
      <c r="T83" s="66"/>
      <c r="U83" s="66"/>
    </row>
    <row r="84" spans="1:21" ht="12.75">
      <c r="A84" s="117" t="s">
        <v>127</v>
      </c>
      <c r="B84" s="118" t="s">
        <v>167</v>
      </c>
      <c r="C84" s="119"/>
      <c r="D84" s="120"/>
      <c r="E84" s="107"/>
      <c r="F84" s="116"/>
      <c r="G84" s="112"/>
      <c r="H84" s="3"/>
      <c r="I84" s="3"/>
      <c r="T84" s="66"/>
      <c r="U84" s="66"/>
    </row>
    <row r="85" spans="1:21" ht="12.75">
      <c r="A85" s="57"/>
      <c r="B85" s="57"/>
      <c r="C85" s="27"/>
      <c r="D85" s="27"/>
      <c r="E85" s="27"/>
      <c r="F85" s="116"/>
      <c r="G85" s="27"/>
      <c r="H85" s="3"/>
      <c r="I85" s="3"/>
      <c r="T85" s="66"/>
      <c r="U85" s="66"/>
    </row>
    <row r="86" spans="1:21" ht="12.75" customHeight="1" thickBot="1">
      <c r="A86" s="121"/>
      <c r="B86" s="121"/>
      <c r="C86" s="69" t="s">
        <v>109</v>
      </c>
      <c r="D86" s="37" t="s">
        <v>88</v>
      </c>
      <c r="E86" s="37"/>
      <c r="F86" s="37" t="s">
        <v>168</v>
      </c>
      <c r="G86" s="37"/>
      <c r="H86"/>
      <c r="I86"/>
      <c r="J86"/>
      <c r="K86"/>
      <c r="L86"/>
      <c r="M86"/>
      <c r="N86"/>
      <c r="O86"/>
      <c r="P86"/>
      <c r="Q86"/>
      <c r="R86"/>
      <c r="S86"/>
      <c r="T86" s="66"/>
      <c r="U86" s="66"/>
    </row>
    <row r="87" spans="1:21" ht="13.5" thickBot="1">
      <c r="A87" s="122" t="s">
        <v>32</v>
      </c>
      <c r="B87" s="123" t="s">
        <v>103</v>
      </c>
      <c r="C87" s="124" t="s">
        <v>163</v>
      </c>
      <c r="D87" s="124" t="s">
        <v>165</v>
      </c>
      <c r="E87" s="125" t="s">
        <v>169</v>
      </c>
      <c r="F87" s="125" t="s">
        <v>170</v>
      </c>
      <c r="G87" s="125" t="s">
        <v>171</v>
      </c>
      <c r="H87" s="126" t="s">
        <v>172</v>
      </c>
      <c r="I87"/>
      <c r="J87"/>
      <c r="K87"/>
      <c r="L87"/>
      <c r="M87"/>
      <c r="N87"/>
      <c r="O87"/>
      <c r="P87"/>
      <c r="Q87"/>
      <c r="R87"/>
      <c r="S87"/>
      <c r="T87" s="66"/>
      <c r="U87" s="66"/>
    </row>
    <row r="88" spans="1:8" ht="12.75">
      <c r="A88" s="104" t="s">
        <v>173</v>
      </c>
      <c r="B88" s="127">
        <v>40709</v>
      </c>
      <c r="C88" s="128" t="s">
        <v>174</v>
      </c>
      <c r="D88" s="129">
        <v>174</v>
      </c>
      <c r="E88" s="130">
        <v>19</v>
      </c>
      <c r="F88" s="131">
        <v>24</v>
      </c>
      <c r="G88" s="132">
        <v>16</v>
      </c>
      <c r="H88" s="133">
        <f aca="true" t="shared" si="3" ref="H88:H119">SUM(E88:G88)</f>
        <v>59</v>
      </c>
    </row>
    <row r="89" spans="1:8" ht="12.75">
      <c r="A89" s="104" t="s">
        <v>173</v>
      </c>
      <c r="B89" s="127">
        <v>40709</v>
      </c>
      <c r="C89" s="128" t="s">
        <v>175</v>
      </c>
      <c r="D89" s="129">
        <v>69</v>
      </c>
      <c r="E89" s="130">
        <v>18</v>
      </c>
      <c r="F89" s="131">
        <v>22</v>
      </c>
      <c r="G89" s="132">
        <v>14</v>
      </c>
      <c r="H89" s="133">
        <f t="shared" si="3"/>
        <v>54</v>
      </c>
    </row>
    <row r="90" spans="1:8" ht="12.75">
      <c r="A90" s="104" t="s">
        <v>173</v>
      </c>
      <c r="B90" s="127">
        <v>40709</v>
      </c>
      <c r="C90" s="128" t="s">
        <v>176</v>
      </c>
      <c r="D90" s="129">
        <v>21</v>
      </c>
      <c r="E90" s="130">
        <v>11</v>
      </c>
      <c r="F90" s="131">
        <v>29</v>
      </c>
      <c r="G90" s="132">
        <v>8</v>
      </c>
      <c r="H90" s="133">
        <f t="shared" si="3"/>
        <v>48</v>
      </c>
    </row>
    <row r="91" spans="1:8" ht="12.75">
      <c r="A91" s="104" t="s">
        <v>173</v>
      </c>
      <c r="B91" s="127">
        <v>40709</v>
      </c>
      <c r="C91" s="128" t="s">
        <v>177</v>
      </c>
      <c r="D91" s="129">
        <v>46</v>
      </c>
      <c r="E91" s="130">
        <v>200</v>
      </c>
      <c r="F91" s="131">
        <v>70</v>
      </c>
      <c r="G91" s="132">
        <v>42</v>
      </c>
      <c r="H91" s="133">
        <f t="shared" si="3"/>
        <v>312</v>
      </c>
    </row>
    <row r="92" spans="1:8" ht="12.75">
      <c r="A92" s="104" t="s">
        <v>173</v>
      </c>
      <c r="B92" s="127">
        <v>40709</v>
      </c>
      <c r="C92" s="134" t="s">
        <v>178</v>
      </c>
      <c r="D92" s="129">
        <v>20</v>
      </c>
      <c r="E92" s="130">
        <v>0</v>
      </c>
      <c r="F92" s="131">
        <v>22</v>
      </c>
      <c r="G92" s="132">
        <v>3</v>
      </c>
      <c r="H92" s="133">
        <f t="shared" si="3"/>
        <v>25</v>
      </c>
    </row>
    <row r="93" spans="1:8" ht="12.75">
      <c r="A93" s="104" t="s">
        <v>173</v>
      </c>
      <c r="B93" s="127">
        <v>40709</v>
      </c>
      <c r="C93" s="128" t="s">
        <v>179</v>
      </c>
      <c r="D93" s="129">
        <v>156</v>
      </c>
      <c r="E93" s="130">
        <v>0</v>
      </c>
      <c r="F93" s="131">
        <v>1</v>
      </c>
      <c r="G93" s="132">
        <v>1</v>
      </c>
      <c r="H93" s="133">
        <f t="shared" si="3"/>
        <v>2</v>
      </c>
    </row>
    <row r="94" spans="1:8" ht="12.75">
      <c r="A94" s="104" t="s">
        <v>173</v>
      </c>
      <c r="B94" s="127">
        <v>40709</v>
      </c>
      <c r="C94" s="128" t="s">
        <v>180</v>
      </c>
      <c r="D94" s="129">
        <v>150</v>
      </c>
      <c r="E94" s="130">
        <v>0</v>
      </c>
      <c r="F94" s="131">
        <v>3</v>
      </c>
      <c r="G94" s="132">
        <v>9</v>
      </c>
      <c r="H94" s="133">
        <f t="shared" si="3"/>
        <v>12</v>
      </c>
    </row>
    <row r="95" spans="1:8" ht="12.75">
      <c r="A95" s="104" t="s">
        <v>173</v>
      </c>
      <c r="B95" s="127">
        <v>40709</v>
      </c>
      <c r="C95" s="134" t="s">
        <v>181</v>
      </c>
      <c r="D95" s="129">
        <v>127</v>
      </c>
      <c r="E95" s="130">
        <v>2</v>
      </c>
      <c r="F95" s="131">
        <v>12</v>
      </c>
      <c r="G95" s="132">
        <v>5</v>
      </c>
      <c r="H95" s="133">
        <f t="shared" si="3"/>
        <v>19</v>
      </c>
    </row>
    <row r="96" spans="1:8" ht="12.75">
      <c r="A96" s="104" t="s">
        <v>173</v>
      </c>
      <c r="B96" s="127">
        <v>40709</v>
      </c>
      <c r="C96" s="128" t="s">
        <v>182</v>
      </c>
      <c r="D96" s="129">
        <v>191</v>
      </c>
      <c r="E96" s="130">
        <v>0</v>
      </c>
      <c r="F96" s="131">
        <v>0</v>
      </c>
      <c r="G96" s="132">
        <v>1</v>
      </c>
      <c r="H96" s="133">
        <f t="shared" si="3"/>
        <v>1</v>
      </c>
    </row>
    <row r="97" spans="1:8" ht="12.75">
      <c r="A97" s="104" t="s">
        <v>173</v>
      </c>
      <c r="B97" s="127">
        <v>40709</v>
      </c>
      <c r="C97" s="134" t="s">
        <v>183</v>
      </c>
      <c r="D97" s="129">
        <v>189</v>
      </c>
      <c r="E97" s="130">
        <v>0</v>
      </c>
      <c r="F97" s="131">
        <v>0</v>
      </c>
      <c r="G97" s="132">
        <v>2</v>
      </c>
      <c r="H97" s="133">
        <f t="shared" si="3"/>
        <v>2</v>
      </c>
    </row>
    <row r="98" spans="1:8" ht="12.75">
      <c r="A98" s="104" t="s">
        <v>173</v>
      </c>
      <c r="B98" s="127">
        <v>40709</v>
      </c>
      <c r="C98" s="128" t="s">
        <v>184</v>
      </c>
      <c r="D98" s="129">
        <v>212</v>
      </c>
      <c r="E98" s="130">
        <v>0</v>
      </c>
      <c r="F98" s="131">
        <v>1</v>
      </c>
      <c r="G98" s="132">
        <v>1</v>
      </c>
      <c r="H98" s="133">
        <f t="shared" si="3"/>
        <v>2</v>
      </c>
    </row>
    <row r="99" spans="1:8" ht="12.75">
      <c r="A99" s="104" t="s">
        <v>173</v>
      </c>
      <c r="B99" s="127">
        <v>40709</v>
      </c>
      <c r="C99" s="128" t="s">
        <v>185</v>
      </c>
      <c r="D99" s="129">
        <v>312</v>
      </c>
      <c r="E99" s="130">
        <v>1</v>
      </c>
      <c r="F99" s="131">
        <v>0</v>
      </c>
      <c r="G99" s="132">
        <v>0</v>
      </c>
      <c r="H99" s="133">
        <f t="shared" si="3"/>
        <v>1</v>
      </c>
    </row>
    <row r="100" spans="1:8" ht="12.75">
      <c r="A100" s="104" t="s">
        <v>173</v>
      </c>
      <c r="B100" s="127">
        <v>40709</v>
      </c>
      <c r="C100" s="135" t="s">
        <v>186</v>
      </c>
      <c r="D100" s="129">
        <v>5082</v>
      </c>
      <c r="E100" s="130">
        <v>21</v>
      </c>
      <c r="F100" s="131">
        <v>1</v>
      </c>
      <c r="G100" s="132">
        <v>1</v>
      </c>
      <c r="H100" s="133">
        <f t="shared" si="3"/>
        <v>23</v>
      </c>
    </row>
    <row r="101" spans="1:8" ht="12.75">
      <c r="A101" s="104" t="s">
        <v>173</v>
      </c>
      <c r="B101" s="127">
        <v>40709</v>
      </c>
      <c r="C101" s="135" t="s">
        <v>187</v>
      </c>
      <c r="D101" s="129">
        <v>3186</v>
      </c>
      <c r="E101" s="130">
        <v>0</v>
      </c>
      <c r="F101" s="131">
        <v>1</v>
      </c>
      <c r="G101" s="132">
        <v>0</v>
      </c>
      <c r="H101" s="133">
        <f t="shared" si="3"/>
        <v>1</v>
      </c>
    </row>
    <row r="102" spans="1:8" ht="12.75">
      <c r="A102" s="104" t="s">
        <v>173</v>
      </c>
      <c r="B102" s="127">
        <v>40709</v>
      </c>
      <c r="C102" s="136" t="s">
        <v>188</v>
      </c>
      <c r="D102" s="129">
        <v>3120</v>
      </c>
      <c r="E102" s="130">
        <v>2</v>
      </c>
      <c r="F102" s="131">
        <v>1</v>
      </c>
      <c r="G102" s="132">
        <v>0</v>
      </c>
      <c r="H102" s="133">
        <f t="shared" si="3"/>
        <v>3</v>
      </c>
    </row>
    <row r="103" spans="1:8" ht="12.75">
      <c r="A103" s="104" t="s">
        <v>173</v>
      </c>
      <c r="B103" s="127">
        <v>40709</v>
      </c>
      <c r="C103" s="136" t="s">
        <v>189</v>
      </c>
      <c r="D103" s="129">
        <v>3163</v>
      </c>
      <c r="E103" s="130">
        <v>15</v>
      </c>
      <c r="F103" s="131">
        <v>3</v>
      </c>
      <c r="G103" s="132">
        <v>10</v>
      </c>
      <c r="H103" s="133">
        <f t="shared" si="3"/>
        <v>28</v>
      </c>
    </row>
    <row r="104" spans="1:8" ht="12.75">
      <c r="A104" s="104" t="s">
        <v>173</v>
      </c>
      <c r="B104" s="127">
        <v>40709</v>
      </c>
      <c r="C104" s="128" t="s">
        <v>190</v>
      </c>
      <c r="D104" s="129">
        <v>339</v>
      </c>
      <c r="E104" s="130">
        <v>12</v>
      </c>
      <c r="F104" s="131">
        <v>0</v>
      </c>
      <c r="G104" s="132">
        <v>0</v>
      </c>
      <c r="H104" s="133">
        <f t="shared" si="3"/>
        <v>12</v>
      </c>
    </row>
    <row r="105" spans="1:8" ht="12.75">
      <c r="A105" s="104" t="s">
        <v>173</v>
      </c>
      <c r="B105" s="127">
        <v>40709</v>
      </c>
      <c r="C105" s="128" t="s">
        <v>191</v>
      </c>
      <c r="D105" s="129">
        <v>209</v>
      </c>
      <c r="E105" s="130">
        <v>0</v>
      </c>
      <c r="F105" s="131">
        <v>2</v>
      </c>
      <c r="G105" s="132">
        <v>0</v>
      </c>
      <c r="H105" s="133">
        <f t="shared" si="3"/>
        <v>2</v>
      </c>
    </row>
    <row r="106" spans="1:8" ht="12.75">
      <c r="A106" s="104" t="s">
        <v>173</v>
      </c>
      <c r="B106" s="127">
        <v>40709</v>
      </c>
      <c r="C106" s="128" t="s">
        <v>192</v>
      </c>
      <c r="D106" s="129">
        <v>210</v>
      </c>
      <c r="E106" s="130">
        <v>9</v>
      </c>
      <c r="F106" s="131">
        <v>34</v>
      </c>
      <c r="G106" s="132">
        <v>12</v>
      </c>
      <c r="H106" s="133">
        <f t="shared" si="3"/>
        <v>55</v>
      </c>
    </row>
    <row r="107" spans="1:8" ht="12.75">
      <c r="A107" s="104" t="s">
        <v>173</v>
      </c>
      <c r="B107" s="127">
        <v>40709</v>
      </c>
      <c r="C107" s="128" t="s">
        <v>193</v>
      </c>
      <c r="D107" s="129">
        <v>231</v>
      </c>
      <c r="E107" s="130">
        <v>0</v>
      </c>
      <c r="F107" s="131">
        <v>1</v>
      </c>
      <c r="G107" s="132">
        <v>3</v>
      </c>
      <c r="H107" s="133">
        <f t="shared" si="3"/>
        <v>4</v>
      </c>
    </row>
    <row r="108" spans="1:8" ht="12.75">
      <c r="A108" s="104" t="s">
        <v>173</v>
      </c>
      <c r="B108" s="127">
        <v>40709</v>
      </c>
      <c r="C108" s="128" t="s">
        <v>194</v>
      </c>
      <c r="D108" s="129">
        <v>183</v>
      </c>
      <c r="E108" s="130">
        <v>0</v>
      </c>
      <c r="F108" s="131">
        <v>22</v>
      </c>
      <c r="G108" s="132">
        <v>9</v>
      </c>
      <c r="H108" s="133">
        <f t="shared" si="3"/>
        <v>31</v>
      </c>
    </row>
    <row r="109" spans="1:8" ht="12.75">
      <c r="A109" s="104" t="s">
        <v>173</v>
      </c>
      <c r="B109" s="127">
        <v>40709</v>
      </c>
      <c r="C109" s="128" t="s">
        <v>195</v>
      </c>
      <c r="D109" s="129">
        <v>322</v>
      </c>
      <c r="E109" s="130">
        <v>33</v>
      </c>
      <c r="F109" s="131">
        <v>3</v>
      </c>
      <c r="G109" s="132">
        <v>3</v>
      </c>
      <c r="H109" s="133">
        <f t="shared" si="3"/>
        <v>39</v>
      </c>
    </row>
    <row r="110" spans="1:8" ht="12.75">
      <c r="A110" s="104" t="s">
        <v>173</v>
      </c>
      <c r="B110" s="127">
        <v>40709</v>
      </c>
      <c r="C110" s="128" t="s">
        <v>196</v>
      </c>
      <c r="D110" s="129">
        <v>301</v>
      </c>
      <c r="E110" s="130">
        <v>0</v>
      </c>
      <c r="F110" s="131">
        <v>0</v>
      </c>
      <c r="G110" s="132">
        <v>2</v>
      </c>
      <c r="H110" s="133">
        <f t="shared" si="3"/>
        <v>2</v>
      </c>
    </row>
    <row r="111" spans="1:8" ht="12.75">
      <c r="A111" s="104" t="s">
        <v>173</v>
      </c>
      <c r="B111" s="127">
        <v>40709</v>
      </c>
      <c r="C111" s="128" t="s">
        <v>197</v>
      </c>
      <c r="D111" s="129">
        <v>364</v>
      </c>
      <c r="E111" s="130">
        <v>8</v>
      </c>
      <c r="F111" s="131">
        <v>33</v>
      </c>
      <c r="G111" s="132">
        <v>150</v>
      </c>
      <c r="H111" s="133">
        <f t="shared" si="3"/>
        <v>191</v>
      </c>
    </row>
    <row r="112" spans="1:8" ht="12.75">
      <c r="A112" s="104" t="s">
        <v>173</v>
      </c>
      <c r="B112" s="127">
        <v>40709</v>
      </c>
      <c r="C112" s="128" t="s">
        <v>198</v>
      </c>
      <c r="D112" s="129">
        <v>383</v>
      </c>
      <c r="E112" s="130">
        <v>0</v>
      </c>
      <c r="F112" s="131">
        <v>0</v>
      </c>
      <c r="G112" s="132">
        <v>1</v>
      </c>
      <c r="H112" s="133">
        <f t="shared" si="3"/>
        <v>1</v>
      </c>
    </row>
    <row r="113" spans="1:8" ht="12.75">
      <c r="A113" s="104" t="s">
        <v>173</v>
      </c>
      <c r="B113" s="127">
        <v>40709</v>
      </c>
      <c r="C113" s="135" t="s">
        <v>199</v>
      </c>
      <c r="D113" s="129">
        <v>451</v>
      </c>
      <c r="E113" s="130">
        <v>52</v>
      </c>
      <c r="F113" s="131">
        <v>34</v>
      </c>
      <c r="G113" s="132">
        <v>14</v>
      </c>
      <c r="H113" s="133">
        <f t="shared" si="3"/>
        <v>100</v>
      </c>
    </row>
    <row r="114" spans="1:8" ht="12.75">
      <c r="A114" s="104" t="s">
        <v>173</v>
      </c>
      <c r="B114" s="127">
        <v>40709</v>
      </c>
      <c r="C114" s="128" t="s">
        <v>200</v>
      </c>
      <c r="D114" s="129">
        <v>421</v>
      </c>
      <c r="E114" s="130">
        <v>0</v>
      </c>
      <c r="F114" s="131">
        <v>8</v>
      </c>
      <c r="G114" s="132">
        <v>7</v>
      </c>
      <c r="H114" s="133">
        <f t="shared" si="3"/>
        <v>15</v>
      </c>
    </row>
    <row r="115" spans="1:8" ht="12.75">
      <c r="A115" s="104" t="s">
        <v>173</v>
      </c>
      <c r="B115" s="127">
        <v>40709</v>
      </c>
      <c r="C115" s="128" t="s">
        <v>201</v>
      </c>
      <c r="D115" s="129">
        <v>3181</v>
      </c>
      <c r="E115" s="130">
        <v>4</v>
      </c>
      <c r="F115" s="131">
        <v>7</v>
      </c>
      <c r="G115" s="132">
        <v>14</v>
      </c>
      <c r="H115" s="133">
        <f t="shared" si="3"/>
        <v>25</v>
      </c>
    </row>
    <row r="116" spans="1:8" ht="12.75">
      <c r="A116" s="104" t="s">
        <v>173</v>
      </c>
      <c r="B116" s="127">
        <v>40709</v>
      </c>
      <c r="C116" s="128" t="s">
        <v>202</v>
      </c>
      <c r="D116" s="129">
        <v>400</v>
      </c>
      <c r="E116" s="130">
        <v>0</v>
      </c>
      <c r="F116" s="131">
        <v>2</v>
      </c>
      <c r="G116" s="132">
        <v>6</v>
      </c>
      <c r="H116" s="133">
        <f t="shared" si="3"/>
        <v>8</v>
      </c>
    </row>
    <row r="117" spans="1:8" ht="12.75">
      <c r="A117" s="104" t="s">
        <v>173</v>
      </c>
      <c r="B117" s="127">
        <v>40709</v>
      </c>
      <c r="C117" s="128" t="s">
        <v>203</v>
      </c>
      <c r="D117" s="129">
        <v>404</v>
      </c>
      <c r="E117" s="130">
        <v>0</v>
      </c>
      <c r="F117" s="131">
        <v>15</v>
      </c>
      <c r="G117" s="132">
        <v>16</v>
      </c>
      <c r="H117" s="133">
        <f t="shared" si="3"/>
        <v>31</v>
      </c>
    </row>
    <row r="118" spans="1:8" ht="12.75">
      <c r="A118" s="104" t="s">
        <v>173</v>
      </c>
      <c r="B118" s="127">
        <v>40709</v>
      </c>
      <c r="C118" s="134" t="s">
        <v>204</v>
      </c>
      <c r="D118" s="129">
        <v>399</v>
      </c>
      <c r="E118" s="130">
        <v>6</v>
      </c>
      <c r="F118" s="131">
        <v>7</v>
      </c>
      <c r="G118" s="132">
        <v>7</v>
      </c>
      <c r="H118" s="133">
        <f t="shared" si="3"/>
        <v>20</v>
      </c>
    </row>
    <row r="119" spans="1:8" ht="12.75">
      <c r="A119" s="104" t="s">
        <v>173</v>
      </c>
      <c r="B119" s="127">
        <v>40709</v>
      </c>
      <c r="C119" s="134" t="s">
        <v>205</v>
      </c>
      <c r="D119" s="129">
        <v>473</v>
      </c>
      <c r="E119" s="130">
        <v>2</v>
      </c>
      <c r="F119" s="131">
        <v>0</v>
      </c>
      <c r="G119" s="132">
        <v>0</v>
      </c>
      <c r="H119" s="133">
        <f t="shared" si="3"/>
        <v>2</v>
      </c>
    </row>
    <row r="120" spans="1:8" ht="12.75">
      <c r="A120" s="104" t="s">
        <v>173</v>
      </c>
      <c r="B120" s="127">
        <v>40709</v>
      </c>
      <c r="C120" s="135" t="s">
        <v>206</v>
      </c>
      <c r="D120" s="129">
        <v>350</v>
      </c>
      <c r="E120" s="130">
        <v>9</v>
      </c>
      <c r="F120" s="131">
        <v>0</v>
      </c>
      <c r="G120" s="132">
        <v>0</v>
      </c>
      <c r="H120" s="133">
        <f aca="true" t="shared" si="4" ref="H120:H151">SUM(E120:G120)</f>
        <v>9</v>
      </c>
    </row>
    <row r="121" spans="1:8" ht="12.75">
      <c r="A121" s="104" t="s">
        <v>173</v>
      </c>
      <c r="B121" s="127">
        <v>40709</v>
      </c>
      <c r="C121" s="134" t="s">
        <v>207</v>
      </c>
      <c r="D121" s="129">
        <v>743</v>
      </c>
      <c r="E121" s="130">
        <v>1</v>
      </c>
      <c r="F121" s="131">
        <v>0</v>
      </c>
      <c r="G121" s="132">
        <v>0</v>
      </c>
      <c r="H121" s="133">
        <f t="shared" si="4"/>
        <v>1</v>
      </c>
    </row>
    <row r="122" spans="1:8" ht="12.75">
      <c r="A122" s="104" t="s">
        <v>173</v>
      </c>
      <c r="B122" s="127">
        <v>40709</v>
      </c>
      <c r="C122" s="137" t="s">
        <v>208</v>
      </c>
      <c r="D122" s="129">
        <v>2393</v>
      </c>
      <c r="E122" s="130">
        <v>4</v>
      </c>
      <c r="F122" s="131">
        <v>3</v>
      </c>
      <c r="G122" s="132">
        <v>5</v>
      </c>
      <c r="H122" s="133">
        <f t="shared" si="4"/>
        <v>12</v>
      </c>
    </row>
    <row r="123" spans="1:8" ht="12.75">
      <c r="A123" s="104" t="s">
        <v>173</v>
      </c>
      <c r="B123" s="127">
        <v>40709</v>
      </c>
      <c r="C123" s="128" t="s">
        <v>209</v>
      </c>
      <c r="D123" s="129">
        <v>620</v>
      </c>
      <c r="E123" s="130">
        <v>0</v>
      </c>
      <c r="F123" s="131">
        <v>0</v>
      </c>
      <c r="G123" s="132">
        <v>7</v>
      </c>
      <c r="H123" s="133">
        <f t="shared" si="4"/>
        <v>7</v>
      </c>
    </row>
    <row r="124" spans="1:8" ht="12.75">
      <c r="A124" s="104" t="s">
        <v>173</v>
      </c>
      <c r="B124" s="127">
        <v>40709</v>
      </c>
      <c r="C124" s="128" t="s">
        <v>210</v>
      </c>
      <c r="D124" s="129">
        <v>618</v>
      </c>
      <c r="E124" s="130">
        <v>72</v>
      </c>
      <c r="F124" s="131">
        <v>10</v>
      </c>
      <c r="G124" s="132">
        <v>13</v>
      </c>
      <c r="H124" s="133">
        <f t="shared" si="4"/>
        <v>95</v>
      </c>
    </row>
    <row r="125" spans="1:8" ht="12.75">
      <c r="A125" s="104" t="s">
        <v>173</v>
      </c>
      <c r="B125" s="127">
        <v>40709</v>
      </c>
      <c r="C125" s="128" t="s">
        <v>211</v>
      </c>
      <c r="D125" s="129">
        <v>619</v>
      </c>
      <c r="E125" s="130">
        <v>132</v>
      </c>
      <c r="F125" s="131">
        <v>344</v>
      </c>
      <c r="G125" s="132">
        <v>177</v>
      </c>
      <c r="H125" s="133">
        <f t="shared" si="4"/>
        <v>653</v>
      </c>
    </row>
    <row r="126" spans="1:8" ht="12.75">
      <c r="A126" s="104" t="s">
        <v>173</v>
      </c>
      <c r="B126" s="127">
        <v>40709</v>
      </c>
      <c r="C126" s="128" t="s">
        <v>212</v>
      </c>
      <c r="D126" s="129">
        <v>623</v>
      </c>
      <c r="E126" s="130">
        <v>4</v>
      </c>
      <c r="F126" s="131">
        <v>15</v>
      </c>
      <c r="G126" s="132">
        <v>8</v>
      </c>
      <c r="H126" s="133">
        <f t="shared" si="4"/>
        <v>27</v>
      </c>
    </row>
    <row r="127" spans="1:8" ht="12.75">
      <c r="A127" s="104" t="s">
        <v>173</v>
      </c>
      <c r="B127" s="127">
        <v>40709</v>
      </c>
      <c r="C127" s="128" t="s">
        <v>213</v>
      </c>
      <c r="D127" s="129">
        <v>636</v>
      </c>
      <c r="E127" s="130">
        <v>0</v>
      </c>
      <c r="F127" s="131">
        <v>1</v>
      </c>
      <c r="G127" s="132">
        <v>0</v>
      </c>
      <c r="H127" s="133">
        <f t="shared" si="4"/>
        <v>1</v>
      </c>
    </row>
    <row r="128" spans="1:8" ht="12.75">
      <c r="A128" s="104" t="s">
        <v>173</v>
      </c>
      <c r="B128" s="127">
        <v>40709</v>
      </c>
      <c r="C128" s="128" t="s">
        <v>214</v>
      </c>
      <c r="D128" s="129">
        <v>608</v>
      </c>
      <c r="E128" s="130">
        <v>2</v>
      </c>
      <c r="F128" s="131">
        <v>24</v>
      </c>
      <c r="G128" s="132">
        <v>8</v>
      </c>
      <c r="H128" s="133">
        <f t="shared" si="4"/>
        <v>34</v>
      </c>
    </row>
    <row r="129" spans="1:8" ht="12.75">
      <c r="A129" s="104" t="s">
        <v>173</v>
      </c>
      <c r="B129" s="127">
        <v>40709</v>
      </c>
      <c r="C129" s="136" t="s">
        <v>215</v>
      </c>
      <c r="D129" s="129">
        <v>5194</v>
      </c>
      <c r="E129" s="130">
        <v>0</v>
      </c>
      <c r="F129" s="131">
        <v>0</v>
      </c>
      <c r="G129" s="132">
        <v>1</v>
      </c>
      <c r="H129" s="133">
        <f t="shared" si="4"/>
        <v>1</v>
      </c>
    </row>
    <row r="130" spans="1:8" ht="12.75">
      <c r="A130" s="104" t="s">
        <v>173</v>
      </c>
      <c r="B130" s="127">
        <v>40709</v>
      </c>
      <c r="C130" s="134" t="s">
        <v>216</v>
      </c>
      <c r="D130" s="129">
        <v>838</v>
      </c>
      <c r="E130" s="130">
        <v>32</v>
      </c>
      <c r="F130" s="131">
        <v>27</v>
      </c>
      <c r="G130" s="132">
        <v>15</v>
      </c>
      <c r="H130" s="133">
        <f t="shared" si="4"/>
        <v>74</v>
      </c>
    </row>
    <row r="131" spans="1:8" ht="12.75">
      <c r="A131" s="104" t="s">
        <v>173</v>
      </c>
      <c r="B131" s="127">
        <v>40709</v>
      </c>
      <c r="C131" s="134" t="s">
        <v>217</v>
      </c>
      <c r="D131" s="129">
        <v>807</v>
      </c>
      <c r="E131" s="130">
        <v>1300</v>
      </c>
      <c r="F131" s="131">
        <v>3510</v>
      </c>
      <c r="G131" s="132">
        <v>3210</v>
      </c>
      <c r="H131" s="133">
        <f t="shared" si="4"/>
        <v>8020</v>
      </c>
    </row>
    <row r="132" spans="1:8" ht="12.75">
      <c r="A132" s="104" t="s">
        <v>173</v>
      </c>
      <c r="B132" s="127">
        <v>40709</v>
      </c>
      <c r="C132" s="134" t="s">
        <v>218</v>
      </c>
      <c r="D132" s="129">
        <v>793</v>
      </c>
      <c r="E132" s="130">
        <v>0</v>
      </c>
      <c r="F132" s="131">
        <v>0</v>
      </c>
      <c r="G132" s="132">
        <v>1</v>
      </c>
      <c r="H132" s="133">
        <f t="shared" si="4"/>
        <v>1</v>
      </c>
    </row>
    <row r="133" spans="1:8" ht="12.75">
      <c r="A133" s="104" t="s">
        <v>173</v>
      </c>
      <c r="B133" s="127">
        <v>40709</v>
      </c>
      <c r="C133" s="134" t="s">
        <v>219</v>
      </c>
      <c r="D133" s="129">
        <v>831</v>
      </c>
      <c r="E133" s="130">
        <v>3</v>
      </c>
      <c r="F133" s="131">
        <v>8</v>
      </c>
      <c r="G133" s="132">
        <v>0</v>
      </c>
      <c r="H133" s="133">
        <f t="shared" si="4"/>
        <v>11</v>
      </c>
    </row>
    <row r="134" spans="1:8" ht="12.75">
      <c r="A134" s="104" t="s">
        <v>173</v>
      </c>
      <c r="B134" s="127">
        <v>40709</v>
      </c>
      <c r="C134" s="134" t="s">
        <v>220</v>
      </c>
      <c r="D134" s="129">
        <v>757</v>
      </c>
      <c r="E134" s="130">
        <v>18</v>
      </c>
      <c r="F134" s="131">
        <v>2</v>
      </c>
      <c r="G134" s="132">
        <v>10</v>
      </c>
      <c r="H134" s="133">
        <f t="shared" si="4"/>
        <v>30</v>
      </c>
    </row>
    <row r="135" spans="1:8" ht="12.75">
      <c r="A135" s="104" t="s">
        <v>173</v>
      </c>
      <c r="B135" s="127">
        <v>40709</v>
      </c>
      <c r="C135" s="134" t="s">
        <v>221</v>
      </c>
      <c r="D135" s="129">
        <v>783</v>
      </c>
      <c r="E135" s="130">
        <v>3</v>
      </c>
      <c r="F135" s="131">
        <v>1</v>
      </c>
      <c r="G135" s="132">
        <v>0</v>
      </c>
      <c r="H135" s="133">
        <f t="shared" si="4"/>
        <v>4</v>
      </c>
    </row>
    <row r="136" spans="1:8" ht="12.75">
      <c r="A136" s="104" t="s">
        <v>173</v>
      </c>
      <c r="B136" s="127">
        <v>40709</v>
      </c>
      <c r="C136" s="134" t="s">
        <v>222</v>
      </c>
      <c r="D136" s="129">
        <v>801</v>
      </c>
      <c r="E136" s="130">
        <v>112</v>
      </c>
      <c r="F136" s="131">
        <v>52</v>
      </c>
      <c r="G136" s="132">
        <v>36</v>
      </c>
      <c r="H136" s="133">
        <f t="shared" si="4"/>
        <v>200</v>
      </c>
    </row>
    <row r="137" spans="1:8" ht="12.75">
      <c r="A137" s="104" t="s">
        <v>173</v>
      </c>
      <c r="B137" s="127">
        <v>40709</v>
      </c>
      <c r="C137" s="134" t="s">
        <v>223</v>
      </c>
      <c r="D137" s="129">
        <v>753</v>
      </c>
      <c r="E137" s="130">
        <v>0</v>
      </c>
      <c r="F137" s="131">
        <v>5</v>
      </c>
      <c r="G137" s="132">
        <v>0</v>
      </c>
      <c r="H137" s="133">
        <f t="shared" si="4"/>
        <v>5</v>
      </c>
    </row>
    <row r="138" spans="1:8" ht="12.75">
      <c r="A138" s="104" t="s">
        <v>173</v>
      </c>
      <c r="B138" s="127">
        <v>40709</v>
      </c>
      <c r="C138" s="128" t="s">
        <v>224</v>
      </c>
      <c r="D138" s="129">
        <v>650</v>
      </c>
      <c r="E138" s="130">
        <v>1</v>
      </c>
      <c r="F138" s="131">
        <v>0</v>
      </c>
      <c r="G138" s="132">
        <v>0</v>
      </c>
      <c r="H138" s="133">
        <f t="shared" si="4"/>
        <v>1</v>
      </c>
    </row>
    <row r="139" spans="1:8" ht="12.75">
      <c r="A139" s="104" t="s">
        <v>173</v>
      </c>
      <c r="B139" s="127">
        <v>40709</v>
      </c>
      <c r="C139" s="128" t="s">
        <v>225</v>
      </c>
      <c r="D139" s="129">
        <v>687</v>
      </c>
      <c r="E139" s="130">
        <v>1</v>
      </c>
      <c r="F139" s="131">
        <v>0</v>
      </c>
      <c r="G139" s="132">
        <v>0</v>
      </c>
      <c r="H139" s="133">
        <f t="shared" si="4"/>
        <v>1</v>
      </c>
    </row>
    <row r="140" spans="1:8" ht="12.75">
      <c r="A140" s="104" t="s">
        <v>173</v>
      </c>
      <c r="B140" s="127">
        <v>40709</v>
      </c>
      <c r="C140" s="134" t="s">
        <v>226</v>
      </c>
      <c r="D140" s="129">
        <v>2947</v>
      </c>
      <c r="E140" s="130">
        <v>1</v>
      </c>
      <c r="F140" s="131">
        <v>0</v>
      </c>
      <c r="G140" s="132">
        <v>0</v>
      </c>
      <c r="H140" s="133">
        <f t="shared" si="4"/>
        <v>1</v>
      </c>
    </row>
    <row r="141" spans="1:8" ht="12.75">
      <c r="A141" s="104" t="s">
        <v>173</v>
      </c>
      <c r="B141" s="127">
        <v>40709</v>
      </c>
      <c r="C141" s="128" t="s">
        <v>227</v>
      </c>
      <c r="D141" s="129">
        <v>1064</v>
      </c>
      <c r="E141" s="130">
        <v>37</v>
      </c>
      <c r="F141" s="131">
        <v>32</v>
      </c>
      <c r="G141" s="132">
        <v>68</v>
      </c>
      <c r="H141" s="133">
        <f t="shared" si="4"/>
        <v>137</v>
      </c>
    </row>
    <row r="142" spans="1:8" ht="12.75">
      <c r="A142" s="104"/>
      <c r="B142" s="104"/>
      <c r="C142" s="138" t="s">
        <v>228</v>
      </c>
      <c r="D142" s="139">
        <v>933</v>
      </c>
      <c r="E142" s="130">
        <v>46</v>
      </c>
      <c r="F142" s="131">
        <v>10</v>
      </c>
      <c r="G142" s="132">
        <v>10</v>
      </c>
      <c r="H142" s="133">
        <f t="shared" si="4"/>
        <v>66</v>
      </c>
    </row>
    <row r="143" spans="1:8" ht="12.75">
      <c r="A143" s="104"/>
      <c r="B143" s="104"/>
      <c r="C143" s="134" t="s">
        <v>229</v>
      </c>
      <c r="D143" s="139">
        <v>1089</v>
      </c>
      <c r="E143" s="130">
        <v>1</v>
      </c>
      <c r="F143" s="131">
        <v>2</v>
      </c>
      <c r="G143" s="132">
        <v>1</v>
      </c>
      <c r="H143" s="133">
        <f t="shared" si="4"/>
        <v>4</v>
      </c>
    </row>
    <row r="144" spans="1:8" ht="12.75">
      <c r="A144" s="104"/>
      <c r="B144" s="104"/>
      <c r="C144" s="134" t="s">
        <v>230</v>
      </c>
      <c r="D144" s="139">
        <v>906</v>
      </c>
      <c r="E144" s="130">
        <v>84</v>
      </c>
      <c r="F144" s="131">
        <v>55</v>
      </c>
      <c r="G144" s="132">
        <v>70</v>
      </c>
      <c r="H144" s="133">
        <f t="shared" si="4"/>
        <v>209</v>
      </c>
    </row>
    <row r="145" spans="1:8" ht="13.5" thickBot="1">
      <c r="A145" s="104"/>
      <c r="B145" s="104"/>
      <c r="C145" s="140" t="s">
        <v>231</v>
      </c>
      <c r="D145" s="141">
        <v>5191</v>
      </c>
      <c r="E145" s="130">
        <v>0</v>
      </c>
      <c r="F145" s="131">
        <v>1</v>
      </c>
      <c r="G145" s="132">
        <v>0</v>
      </c>
      <c r="H145" s="133">
        <f t="shared" si="4"/>
        <v>1</v>
      </c>
    </row>
    <row r="146" spans="1:8" ht="13.5" thickBot="1">
      <c r="A146" s="104"/>
      <c r="B146" s="104"/>
      <c r="C146" s="40"/>
      <c r="D146" s="142" t="s">
        <v>232</v>
      </c>
      <c r="E146" s="143">
        <v>2278</v>
      </c>
      <c r="F146" s="144">
        <v>4460</v>
      </c>
      <c r="G146" s="145">
        <v>3997</v>
      </c>
      <c r="H146" s="146">
        <f>SUM(H88:H145)</f>
        <v>10735</v>
      </c>
    </row>
    <row r="147" spans="1:5" ht="12.75">
      <c r="A147" s="104"/>
      <c r="B147" s="104"/>
      <c r="C147" s="40"/>
      <c r="D147" s="40"/>
      <c r="E147" s="40"/>
    </row>
    <row r="148" spans="1:5" ht="12.75">
      <c r="A148" s="104"/>
      <c r="B148" s="104"/>
      <c r="C148" s="40"/>
      <c r="D148" s="40"/>
      <c r="E148" s="40"/>
    </row>
    <row r="149" spans="1:5" ht="12.75">
      <c r="A149" s="104"/>
      <c r="B149" s="104"/>
      <c r="C149" s="40"/>
      <c r="D149" s="40"/>
      <c r="E149" s="40"/>
    </row>
    <row r="150" spans="1:5" ht="12.75">
      <c r="A150" s="104"/>
      <c r="B150" s="104"/>
      <c r="C150" s="40"/>
      <c r="D150" s="40"/>
      <c r="E150" s="40"/>
    </row>
    <row r="151" spans="1:5" ht="12.75">
      <c r="A151" s="104"/>
      <c r="B151" s="104"/>
      <c r="C151" s="40"/>
      <c r="D151" s="40"/>
      <c r="E151" s="40"/>
    </row>
    <row r="152" spans="1:5" ht="12.75">
      <c r="A152" s="104"/>
      <c r="B152" s="104"/>
      <c r="C152" s="40"/>
      <c r="D152" s="40"/>
      <c r="E152" s="40"/>
    </row>
    <row r="153" spans="1:5" ht="12.75">
      <c r="A153" s="104"/>
      <c r="B153" s="104"/>
      <c r="C153" s="40"/>
      <c r="D153" s="40"/>
      <c r="E153" s="40"/>
    </row>
    <row r="154" spans="1:5" ht="12.75">
      <c r="A154" s="104"/>
      <c r="B154" s="104"/>
      <c r="C154" s="40"/>
      <c r="D154" s="40"/>
      <c r="E154" s="40"/>
    </row>
    <row r="155" spans="1:5" ht="12.75">
      <c r="A155" s="104"/>
      <c r="B155" s="104"/>
      <c r="C155" s="40"/>
      <c r="D155" s="40"/>
      <c r="E155" s="40"/>
    </row>
    <row r="156" spans="1:5" ht="12.75">
      <c r="A156" s="104"/>
      <c r="B156" s="104"/>
      <c r="C156" s="40"/>
      <c r="D156" s="40"/>
      <c r="E156" s="40"/>
    </row>
    <row r="157" spans="1:5" ht="12.75">
      <c r="A157" s="104"/>
      <c r="B157" s="104"/>
      <c r="C157" s="40"/>
      <c r="D157" s="40"/>
      <c r="E157" s="40"/>
    </row>
    <row r="158" spans="1:5" ht="12.75">
      <c r="A158" s="104"/>
      <c r="B158" s="104"/>
      <c r="C158" s="40"/>
      <c r="D158" s="40"/>
      <c r="E158" s="40"/>
    </row>
    <row r="159" spans="1:5" ht="12.75">
      <c r="A159" s="104"/>
      <c r="B159" s="104"/>
      <c r="C159" s="40"/>
      <c r="D159" s="40"/>
      <c r="E159" s="40"/>
    </row>
    <row r="160" spans="1:5" ht="12.75">
      <c r="A160" s="104"/>
      <c r="B160" s="104"/>
      <c r="C160" s="40"/>
      <c r="D160" s="40"/>
      <c r="E160" s="40"/>
    </row>
    <row r="161" spans="1:5" ht="12.75">
      <c r="A161" s="104"/>
      <c r="B161" s="104"/>
      <c r="C161" s="40"/>
      <c r="D161" s="40"/>
      <c r="E161" s="40"/>
    </row>
    <row r="162" spans="1:5" ht="12.75">
      <c r="A162" s="104"/>
      <c r="B162" s="104"/>
      <c r="C162" s="40"/>
      <c r="D162" s="40"/>
      <c r="E162" s="40"/>
    </row>
    <row r="163" spans="1:5" ht="12.75">
      <c r="A163" s="104"/>
      <c r="B163" s="104"/>
      <c r="C163" s="40"/>
      <c r="D163" s="40"/>
      <c r="E163" s="40"/>
    </row>
    <row r="164" spans="1:5" ht="12.75">
      <c r="A164" s="104"/>
      <c r="B164" s="104"/>
      <c r="C164" s="40"/>
      <c r="D164" s="40"/>
      <c r="E164" s="40"/>
    </row>
    <row r="165" spans="1:5" ht="12.75">
      <c r="A165" s="104"/>
      <c r="B165" s="104"/>
      <c r="C165" s="40"/>
      <c r="D165" s="40"/>
      <c r="E165" s="40"/>
    </row>
    <row r="166" spans="1:5" ht="12.75">
      <c r="A166" s="104"/>
      <c r="B166" s="104"/>
      <c r="C166" s="40"/>
      <c r="D166" s="40"/>
      <c r="E166" s="40"/>
    </row>
    <row r="167" spans="1:5" ht="12.75">
      <c r="A167" s="104"/>
      <c r="B167" s="104"/>
      <c r="C167" s="40"/>
      <c r="D167" s="40"/>
      <c r="E167" s="40"/>
    </row>
    <row r="168" spans="1:5" ht="12.75">
      <c r="A168" s="104"/>
      <c r="B168" s="104"/>
      <c r="C168" s="40"/>
      <c r="D168" s="40"/>
      <c r="E168" s="40"/>
    </row>
    <row r="169" spans="1:5" ht="12.75">
      <c r="A169" s="104"/>
      <c r="B169" s="104"/>
      <c r="C169" s="40"/>
      <c r="D169" s="40"/>
      <c r="E169" s="40"/>
    </row>
    <row r="170" spans="1:5" ht="12.75">
      <c r="A170" s="104"/>
      <c r="B170" s="104"/>
      <c r="C170" s="40"/>
      <c r="D170" s="40"/>
      <c r="E170" s="40"/>
    </row>
    <row r="171" spans="1:5" ht="12.75">
      <c r="A171" s="104"/>
      <c r="B171" s="104"/>
      <c r="C171" s="40"/>
      <c r="D171" s="40"/>
      <c r="E171" s="40"/>
    </row>
    <row r="172" spans="1:5" ht="12.75">
      <c r="A172" s="104"/>
      <c r="B172" s="104"/>
      <c r="C172" s="40"/>
      <c r="D172" s="40"/>
      <c r="E172" s="40"/>
    </row>
    <row r="173" spans="1:5" ht="12.75">
      <c r="A173" s="104"/>
      <c r="B173" s="104"/>
      <c r="C173" s="40"/>
      <c r="D173" s="40"/>
      <c r="E173" s="40"/>
    </row>
    <row r="174" spans="1:5" ht="12.75">
      <c r="A174" s="104"/>
      <c r="B174" s="104"/>
      <c r="C174" s="40"/>
      <c r="D174" s="40"/>
      <c r="E174" s="40"/>
    </row>
    <row r="175" spans="1:5" ht="12.75">
      <c r="A175" s="104"/>
      <c r="B175" s="104"/>
      <c r="C175" s="40"/>
      <c r="D175" s="40"/>
      <c r="E175" s="40"/>
    </row>
    <row r="176" spans="1:5" ht="12.75">
      <c r="A176" s="104"/>
      <c r="B176" s="104"/>
      <c r="C176" s="40"/>
      <c r="D176" s="40"/>
      <c r="E176" s="40"/>
    </row>
    <row r="177" spans="1:5" ht="12.75">
      <c r="A177" s="104"/>
      <c r="B177" s="104"/>
      <c r="C177" s="40"/>
      <c r="D177" s="40"/>
      <c r="E177" s="40"/>
    </row>
    <row r="178" spans="1:5" ht="12.75">
      <c r="A178" s="104"/>
      <c r="B178" s="104"/>
      <c r="C178" s="40"/>
      <c r="D178" s="40"/>
      <c r="E178" s="40"/>
    </row>
    <row r="179" spans="1:5" ht="12.75">
      <c r="A179" s="104"/>
      <c r="B179" s="104"/>
      <c r="C179" s="40"/>
      <c r="D179" s="40"/>
      <c r="E179" s="40"/>
    </row>
    <row r="180" spans="1:5" ht="12.75">
      <c r="A180" s="104"/>
      <c r="B180" s="104"/>
      <c r="C180" s="40"/>
      <c r="D180" s="40"/>
      <c r="E180" s="40"/>
    </row>
    <row r="181" spans="1:5" ht="12.75">
      <c r="A181" s="104"/>
      <c r="B181" s="104"/>
      <c r="C181" s="40"/>
      <c r="D181" s="40"/>
      <c r="E181" s="40"/>
    </row>
    <row r="182" spans="1:5" ht="12.75">
      <c r="A182" s="104"/>
      <c r="B182" s="104"/>
      <c r="C182" s="40"/>
      <c r="D182" s="40"/>
      <c r="E182" s="40"/>
    </row>
    <row r="183" spans="1:5" ht="12.75">
      <c r="A183" s="104"/>
      <c r="B183" s="104"/>
      <c r="C183" s="40"/>
      <c r="D183" s="40"/>
      <c r="E183" s="40"/>
    </row>
    <row r="184" spans="1:5" ht="12.75">
      <c r="A184" s="104"/>
      <c r="B184" s="104"/>
      <c r="C184" s="40"/>
      <c r="D184" s="40"/>
      <c r="E184" s="40"/>
    </row>
    <row r="185" spans="3:5" ht="12.75">
      <c r="C185" s="40"/>
      <c r="D185" s="40"/>
      <c r="E185" s="40"/>
    </row>
    <row r="186" spans="3:5" ht="12.75">
      <c r="C186" s="40"/>
      <c r="D186" s="40"/>
      <c r="E186" s="40"/>
    </row>
    <row r="187" spans="3:5" ht="12.75">
      <c r="C187" s="40"/>
      <c r="D187" s="40"/>
      <c r="E187" s="40"/>
    </row>
    <row r="188" spans="3:5" ht="12.75">
      <c r="C188" s="40"/>
      <c r="D188" s="40"/>
      <c r="E188" s="40"/>
    </row>
    <row r="189" spans="3:5" ht="12.75">
      <c r="C189" s="40"/>
      <c r="D189" s="40"/>
      <c r="E189" s="40"/>
    </row>
    <row r="190" spans="3:5" ht="12.75">
      <c r="C190" s="40"/>
      <c r="D190" s="40"/>
      <c r="E190" s="40"/>
    </row>
    <row r="191" spans="3:5" ht="12.75">
      <c r="C191" s="40"/>
      <c r="D191" s="40"/>
      <c r="E191" s="40"/>
    </row>
    <row r="192" spans="3:5" ht="12.75">
      <c r="C192" s="40"/>
      <c r="D192" s="40"/>
      <c r="E192" s="40"/>
    </row>
    <row r="193" spans="3:5" ht="12.75">
      <c r="C193" s="40"/>
      <c r="D193" s="40"/>
      <c r="E193" s="40"/>
    </row>
    <row r="194" spans="3:5" ht="12.75">
      <c r="C194" s="40"/>
      <c r="D194" s="40"/>
      <c r="E194" s="40"/>
    </row>
    <row r="195" spans="3:5" ht="12.75">
      <c r="C195" s="40"/>
      <c r="D195" s="40"/>
      <c r="E195" s="40"/>
    </row>
    <row r="196" spans="3:5" ht="12.75">
      <c r="C196" s="40"/>
      <c r="D196" s="40"/>
      <c r="E196" s="40"/>
    </row>
    <row r="197" spans="3:5" ht="12.75">
      <c r="C197" s="40"/>
      <c r="D197" s="40"/>
      <c r="E197" s="40"/>
    </row>
    <row r="198" spans="3:5" ht="12.75">
      <c r="C198" s="40"/>
      <c r="D198" s="40"/>
      <c r="E198" s="40"/>
    </row>
    <row r="199" spans="3:5" ht="12.75">
      <c r="C199" s="40"/>
      <c r="D199" s="40"/>
      <c r="E199" s="40"/>
    </row>
    <row r="200" spans="3:5" ht="12.75">
      <c r="C200" s="40"/>
      <c r="D200" s="40"/>
      <c r="E200" s="40"/>
    </row>
    <row r="201" spans="3:5" ht="12.75">
      <c r="C201" s="40"/>
      <c r="D201" s="40"/>
      <c r="E201" s="40"/>
    </row>
    <row r="202" spans="3:5" ht="12.75">
      <c r="C202" s="40"/>
      <c r="D202" s="40"/>
      <c r="E202" s="40"/>
    </row>
    <row r="203" spans="3:5" ht="12.75">
      <c r="C203" s="40"/>
      <c r="D203" s="40"/>
      <c r="E203" s="40"/>
    </row>
    <row r="204" spans="3:5" ht="12.75">
      <c r="C204" s="40"/>
      <c r="D204" s="40"/>
      <c r="E204" s="40"/>
    </row>
    <row r="205" spans="3:5" ht="12.75">
      <c r="C205" s="40"/>
      <c r="D205" s="40"/>
      <c r="E205" s="40"/>
    </row>
    <row r="206" spans="3:5" ht="12.75">
      <c r="C206" s="40"/>
      <c r="D206" s="40"/>
      <c r="E206" s="40"/>
    </row>
  </sheetData>
  <mergeCells count="9">
    <mergeCell ref="A1:B1"/>
    <mergeCell ref="A2:C2"/>
    <mergeCell ref="F4:F13"/>
    <mergeCell ref="H7:I11"/>
    <mergeCell ref="A79:B79"/>
    <mergeCell ref="F14:F19"/>
    <mergeCell ref="A25:C25"/>
    <mergeCell ref="G32:J32"/>
    <mergeCell ref="A52:E52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'LF Cémagref'!$X$2:$X$4</formula1>
      <formula2>0</formula2>
    </dataValidation>
    <dataValidation type="list" allowBlank="1" showErrorMessage="1" errorTitle="Intensité du comatage de 0 à 5" sqref="H66:H77">
      <formula1>'LF Cémagref'!$T$2:$T$7</formula1>
      <formula2>0</formula2>
    </dataValidation>
    <dataValidation type="list" allowBlank="1" showErrorMessage="1" errorTitle="Stabilité ou non du substrat" sqref="I66:I77">
      <formula1>'LF Cémagref'!$U$2:$U$4</formula1>
      <formula2>0</formula2>
    </dataValidation>
    <dataValidation type="list" allowBlank="1" showErrorMessage="1" errorTitle="Abondance végétation de 0 à 5" sqref="K66:K77">
      <formula1>'LF Cémagref'!$T$2:$T$7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'LF Cémagref'!$S$2:$S$8</formula1>
      <formula2>0</formula2>
    </dataValidation>
    <dataValidation type="list" allowBlank="1" showErrorMessage="1" errorTitle="Codage SANDRE svp" sqref="E66:E77">
      <formula1>'LF Cémagref'!$W$2:$W$5</formula1>
      <formula2>0</formula2>
    </dataValidation>
    <dataValidation type="list" allowBlank="1" showErrorMessage="1" sqref="D66:D77">
      <formula1>'LF Cémagref'!$V$2:$V$13</formula1>
      <formula2>0</formula2>
    </dataValidation>
    <dataValidation errorStyle="information" type="list" allowBlank="1" showErrorMessage="1" error="DIREN en charge de l'échantillonnage svp ?" sqref="A23">
      <formula1>'LF Cémagref'!$R$2:$R$28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'LF Cémagref'!$Y$2:$Y$5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2012-03-01T15:44:16Z</dcterms:created>
  <dcterms:modified xsi:type="dcterms:W3CDTF">2012-03-01T15:45:14Z</dcterms:modified>
  <cp:category/>
  <cp:version/>
  <cp:contentType/>
  <cp:contentStatus/>
</cp:coreProperties>
</file>