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<sst xmlns="http://schemas.openxmlformats.org/spreadsheetml/2006/main" count="568" uniqueCount="298">
  <si>
    <t>Feuille de Terrain</t>
  </si>
  <si>
    <t>LEGENDE</t>
  </si>
  <si>
    <t>CODE STATION</t>
  </si>
  <si>
    <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</si>
  <si>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</si>
  <si>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</si>
  <si>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</si>
  <si>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</si>
  <si>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</si>
  <si>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</si>
  <si>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</si>
  <si>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</si>
  <si>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</si>
  <si>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</si>
  <si>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</si>
  <si>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</si>
  <si>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</si>
  <si>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</si>
  <si>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</si>
  <si>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</si>
  <si>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</si>
  <si>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</si>
  <si>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</si>
  <si>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</si>
  <si>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</si>
  <si>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</si>
  <si>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</si>
  <si>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</si>
  <si>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</si>
  <si>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</si>
  <si>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</si>
  <si>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</si>
  <si>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</si>
  <si>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</si>
  <si>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</si>
  <si>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</si>
  <si>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</si>
  <si>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</si>
  <si>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</si>
  <si>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</si>
  <si>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</si>
  <si>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</si>
  <si>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</si>
  <si>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</si>
  <si>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</si>
  <si>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</si>
  <si>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</si>
  <si>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</si>
  <si>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</si>
  <si>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</si>
  <si>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</si>
  <si>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</si>
  <si>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</si>
  <si>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</si>
  <si>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</si>
  <si>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</si>
  <si>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</si>
  <si>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</si>
  <si>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</si>
  <si>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</si>
  <si>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</si>
  <si>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</si>
  <si>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</si>
  <si>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</si>
  <si>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</si>
  <si>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</si>
  <si>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</si>
  <si>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</si>
  <si>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</si>
  <si>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</si>
  <si>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</si>
  <si>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</si>
  <si>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</si>
  <si>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</si>
  <si>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</si>
  <si>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</si>
  <si>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</si>
  <si>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</si>
  <si>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</si>
  <si>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</si>
  <si>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</si>
  <si>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</si>
  <si>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</si>
  <si>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</si>
  <si>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</si>
  <si>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</si>
  <si>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</si>
  <si>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</si>
  <si>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</si>
  <si>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</si>
  <si>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</si>
  <si>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</si>
  <si>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</si>
  <si>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</si>
  <si>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</si>
  <si>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</si>
  <si>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</si>
  <si>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</si>
  <si>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</si>
  <si>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</si>
  <si>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</si>
  <si>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</si>
  <si>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</si>
  <si>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</si>
  <si>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</si>
  <si>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</si>
  <si>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</si>
  <si>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</si>
  <si>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</si>
  <si>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</si>
  <si>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</si>
  <si>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</si>
  <si>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</si>
  <si>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</si>
  <si>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</si>
  <si>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</si>
  <si>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</si>
  <si>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</si>
  <si>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</si>
  <si>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</si>
  <si>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</si>
  <si>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</si>
  <si>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</si>
  <si>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</si>
  <si>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</si>
  <si>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</si>
  <si>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</si>
  <si>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</si>
  <si>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</si>
  <si>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</si>
  <si>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</si>
  <si>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</si>
  <si>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</si>
  <si>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</si>
  <si>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</si>
  <si>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</si>
  <si>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</si>
  <si>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</si>
  <si>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</si>
  <si>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</si>
  <si>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</si>
  <si>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</si>
  <si>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</si>
  <si>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</si>
  <si>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</si>
  <si>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</si>
  <si>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</si>
  <si>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</si>
  <si>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</si>
  <si>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</si>
  <si>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</si>
  <si>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</si>
  <si>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</si>
  <si>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</si>
  <si>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</si>
  <si>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</si>
  <si>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</si>
  <si>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</si>
  <si>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</si>
  <si>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</si>
  <si>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</si>
  <si>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</si>
  <si>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</si>
  <si>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</si>
  <si>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</si>
  <si>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</si>
  <si>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</si>
  <si>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</si>
  <si>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</si>
  <si>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</si>
  <si>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</si>
  <si>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</si>
  <si>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</si>
  <si>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</si>
  <si>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</si>
  <si>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</si>
  <si>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</si>
  <si>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</si>
  <si>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</si>
  <si>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</si>
  <si>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</si>
  <si>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</si>
  <si>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05088400</t>
  </si>
  <si>
    <t>Lot</t>
  </si>
  <si>
    <t>Lot à Pescadoires</t>
  </si>
  <si>
    <t>Pescadoires</t>
  </si>
  <si>
    <t>46218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</si>
  <si>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</si>
  <si>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</si>
  <si>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</si>
  <si>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</si>
  <si>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</si>
  <si>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</si>
  <si>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</si>
  <si>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</si>
  <si>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</si>
  <si>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</si>
  <si>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</si>
  <si>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</si>
  <si>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</si>
  <si>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</si>
  <si>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</si>
  <si>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</si>
  <si>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</si>
  <si>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</si>
  <si>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</si>
  <si>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</si>
  <si>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</si>
  <si>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</si>
  <si>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</si>
  <si>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</si>
  <si>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</si>
  <si>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</si>
  <si>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</si>
  <si>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</si>
  <si>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</si>
  <si>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</si>
  <si>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</si>
  <si>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</si>
  <si>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</si>
  <si>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</si>
  <si>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</si>
  <si>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</si>
  <si>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</si>
  <si>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</si>
  <si>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</si>
  <si>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</si>
  <si>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</si>
  <si>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</si>
  <si>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</si>
  <si>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</si>
  <si>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</si>
  <si>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</si>
  <si>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</si>
  <si>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</si>
  <si>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</si>
  <si>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</si>
  <si>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Oligoplectrum</t>
  </si>
  <si>
    <t>Hydropsyche</t>
  </si>
  <si>
    <t>Hydroptila</t>
  </si>
  <si>
    <t>Ithytrichia</t>
  </si>
  <si>
    <t>Orthotrichia</t>
  </si>
  <si>
    <t>Athripsodes</t>
  </si>
  <si>
    <t>Ceraclea</t>
  </si>
  <si>
    <t>Leptoceridae</t>
  </si>
  <si>
    <t>Mystacides</t>
  </si>
  <si>
    <t>Oecetis</t>
  </si>
  <si>
    <t>Cyrnus</t>
  </si>
  <si>
    <t>Polycentropodidae</t>
  </si>
  <si>
    <t>Psychomyia</t>
  </si>
  <si>
    <t>Psychomyidae</t>
  </si>
  <si>
    <t>Tinodes</t>
  </si>
  <si>
    <t>Baetidae</t>
  </si>
  <si>
    <t>Baetis</t>
  </si>
  <si>
    <t>Procloeon</t>
  </si>
  <si>
    <t>Caenis</t>
  </si>
  <si>
    <t>Ephemera</t>
  </si>
  <si>
    <t>Heptagenia</t>
  </si>
  <si>
    <t>Choroterpes</t>
  </si>
  <si>
    <t>Dryops</t>
  </si>
  <si>
    <t>Helichus</t>
  </si>
  <si>
    <t>Platambus</t>
  </si>
  <si>
    <t>Esolus</t>
  </si>
  <si>
    <t>Oulimnius</t>
  </si>
  <si>
    <t>Potamophilus</t>
  </si>
  <si>
    <t>Stenelmis</t>
  </si>
  <si>
    <t>Ceratopogonidae</t>
  </si>
  <si>
    <t>Chironomidae</t>
  </si>
  <si>
    <t>Hemerodromiinae</t>
  </si>
  <si>
    <t>Simuliidae</t>
  </si>
  <si>
    <t>Micronecta</t>
  </si>
  <si>
    <t>Odonata</t>
  </si>
  <si>
    <t>Coenagrionidae</t>
  </si>
  <si>
    <t>Erythromma</t>
  </si>
  <si>
    <t>Gomphidae</t>
  </si>
  <si>
    <t>Gomphus</t>
  </si>
  <si>
    <t>Onychogomphus</t>
  </si>
  <si>
    <t>Platycnemis</t>
  </si>
  <si>
    <t>Sisyra</t>
  </si>
  <si>
    <t>Copépodes</t>
  </si>
  <si>
    <t>Ostracodes</t>
  </si>
  <si>
    <t>Asellidae</t>
  </si>
  <si>
    <t>Crangonyx</t>
  </si>
  <si>
    <t>Echinogammarus</t>
  </si>
  <si>
    <t>Gammaridae</t>
  </si>
  <si>
    <t>Ancylus</t>
  </si>
  <si>
    <t>Physa</t>
  </si>
  <si>
    <t>Menetus</t>
  </si>
  <si>
    <t>Planorbidae</t>
  </si>
  <si>
    <t>Corbicula</t>
  </si>
  <si>
    <t>Pisidium</t>
  </si>
  <si>
    <t>Dugesia</t>
  </si>
  <si>
    <t>Turbellaria</t>
  </si>
  <si>
    <t>Oligochaeta</t>
  </si>
  <si>
    <t>Bryozoa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</si>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</sst>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"/>
    <numFmt numFmtId="168" formatCode="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7" fontId="0" fillId="3" borderId="0" xfId="0" applyNumberFormat="1" applyFill="1" applyAlignment="1">
      <alignment horizontal="center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8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4" fillId="2" borderId="0" xfId="0" applyFont="1" applyFill="1" applyAlignment="1" applyProtection="1">
      <alignment vertical="center"/>
      <protection/>
    </xf>
    <xf numFmtId="168" fontId="24" fillId="2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horizontal="center" vertical="center"/>
      <protection locked="0"/>
    </xf>
    <xf numFmtId="167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7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4" fontId="1" fillId="0" borderId="45" xfId="0" applyFont="1" applyFill="1" applyBorder="1" applyAlignment="1">
      <alignment wrapText="1"/>
    </xf>
    <xf numFmtId="164" fontId="1" fillId="0" borderId="45" xfId="0" applyFont="1" applyFill="1" applyBorder="1" applyAlignment="1">
      <alignment horizontal="center" wrapText="1"/>
    </xf>
    <xf numFmtId="167" fontId="12" fillId="4" borderId="0" xfId="0" applyNumberFormat="1" applyFont="1" applyFill="1" applyAlignment="1" applyProtection="1">
      <alignment horizontal="center" vertical="center"/>
      <protection locked="0"/>
    </xf>
    <xf numFmtId="167" fontId="26" fillId="4" borderId="0" xfId="0" applyNumberFormat="1" applyFont="1" applyFill="1" applyBorder="1" applyAlignment="1" applyProtection="1">
      <alignment horizontal="center" vertical="center"/>
      <protection locked="0"/>
    </xf>
    <xf numFmtId="167" fontId="26" fillId="4" borderId="57" xfId="0" applyNumberFormat="1" applyFont="1" applyFill="1" applyBorder="1" applyAlignment="1" applyProtection="1">
      <alignment horizontal="center" vertical="center"/>
      <protection locked="0"/>
    </xf>
    <xf numFmtId="167" fontId="26" fillId="4" borderId="58" xfId="0" applyNumberFormat="1" applyFont="1" applyFill="1" applyBorder="1" applyAlignment="1" applyProtection="1">
      <alignment horizontal="center" vertical="center"/>
      <protection locked="0"/>
    </xf>
    <xf numFmtId="167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58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0" xfId="0" applyNumberFormat="1" applyFont="1" applyFill="1" applyAlignment="1" applyProtection="1">
      <alignment vertical="center"/>
      <protection locked="0"/>
    </xf>
    <xf numFmtId="167" fontId="12" fillId="4" borderId="58" xfId="0" applyNumberFormat="1" applyFont="1" applyFill="1" applyBorder="1" applyAlignment="1" applyProtection="1">
      <alignment vertical="center"/>
      <protection locked="0"/>
    </xf>
    <xf numFmtId="167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7" fontId="12" fillId="3" borderId="0" xfId="0" applyNumberFormat="1" applyFont="1" applyFill="1" applyAlignment="1" applyProtection="1">
      <alignment vertical="center"/>
      <protection locked="0"/>
    </xf>
    <xf numFmtId="167" fontId="12" fillId="3" borderId="44" xfId="0" applyNumberFormat="1" applyFont="1" applyFill="1" applyBorder="1" applyAlignment="1" applyProtection="1">
      <alignment vertical="center"/>
      <protection locked="0"/>
    </xf>
    <xf numFmtId="167" fontId="12" fillId="3" borderId="0" xfId="0" applyNumberFormat="1" applyFont="1" applyFill="1" applyBorder="1" applyAlignment="1" applyProtection="1">
      <alignment vertical="center"/>
      <protection locked="0"/>
    </xf>
    <xf numFmtId="167" fontId="12" fillId="3" borderId="58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61"/>
  <sheetViews>
    <sheetView zoomScale="75" zoomScaleNormal="75" workbookViewId="0" topLeftCell="A1">
      <selection activeCell="C15" sqref="C15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 t="str">
        <f>'fiche envoi CEMAGREF'!B20</f>
        <v>05088400</v>
      </c>
      <c r="B6" s="25" t="str">
        <f>'fiche envoi CEMAGREF'!C20</f>
        <v>Lot</v>
      </c>
      <c r="C6" s="25" t="str">
        <f>'fiche envoi CEMAGREF'!D20</f>
        <v>Lot à Pescadoires</v>
      </c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3.5">
      <c r="A12" s="18" t="s">
        <v>6</v>
      </c>
      <c r="B12" s="30" t="s">
        <v>15</v>
      </c>
      <c r="C12" s="31">
        <f>'fiche envoi CEMAGREF'!F36</f>
        <v>80</v>
      </c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3.5">
      <c r="A13" s="18" t="s">
        <v>6</v>
      </c>
      <c r="B13" s="30" t="s">
        <v>18</v>
      </c>
      <c r="C13" s="31">
        <f>'fiche envoi CEMAGREF'!L20</f>
        <v>500</v>
      </c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3.5">
      <c r="A14" s="18" t="s">
        <v>6</v>
      </c>
      <c r="B14" s="30" t="s">
        <v>20</v>
      </c>
      <c r="C14" s="31">
        <f>'fiche envoi CEMAGREF'!E36</f>
        <v>80</v>
      </c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3.5">
      <c r="B15" s="30" t="s">
        <v>22</v>
      </c>
      <c r="C15" s="36">
        <f>C13*C14</f>
        <v>40000</v>
      </c>
      <c r="D15" s="29"/>
      <c r="E15" s="29"/>
      <c r="F15" s="29"/>
    </row>
    <row r="16" spans="2:15" ht="18" customHeight="1">
      <c r="B16" s="30" t="s">
        <v>24</v>
      </c>
      <c r="C16" s="36">
        <f>+C15*0.05</f>
        <v>2000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2.7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2.7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2.7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2.7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3.25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5.75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4.5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3.25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3.25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23.25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3.25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5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2.7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19.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19.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19.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4.7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U361"/>
  <sheetViews>
    <sheetView tabSelected="1" zoomScale="75" zoomScaleNormal="75" workbookViewId="0" topLeftCell="A1">
      <selection activeCell="F152" sqref="F152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1.25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3.5">
      <c r="A20" s="31" t="s">
        <v>179</v>
      </c>
      <c r="B20" s="144" t="s">
        <v>182</v>
      </c>
      <c r="C20" s="31" t="s">
        <v>183</v>
      </c>
      <c r="D20" s="31" t="s">
        <v>184</v>
      </c>
      <c r="E20" s="31" t="s">
        <v>185</v>
      </c>
      <c r="F20" s="144" t="s">
        <v>186</v>
      </c>
      <c r="G20" s="31">
        <v>506398</v>
      </c>
      <c r="H20" s="31">
        <v>1945874</v>
      </c>
      <c r="I20" s="31">
        <v>87</v>
      </c>
      <c r="J20" s="145">
        <v>506369</v>
      </c>
      <c r="K20" s="145">
        <v>1945888</v>
      </c>
      <c r="L20" s="146">
        <v>500</v>
      </c>
      <c r="M20" s="31" t="s">
        <v>145</v>
      </c>
      <c r="O20" s="127" t="s">
        <v>187</v>
      </c>
      <c r="P20" s="147"/>
      <c r="Q20" s="147"/>
      <c r="R20" s="147"/>
      <c r="S20" s="147"/>
      <c r="T20" s="147"/>
      <c r="U20" s="148"/>
    </row>
    <row r="21" spans="1:21" s="115" customFormat="1" ht="15">
      <c r="A21" s="114"/>
      <c r="B21" s="114"/>
      <c r="C21" s="114"/>
      <c r="D21" s="114"/>
      <c r="E21" s="114"/>
      <c r="F21" s="149"/>
      <c r="G21" s="149"/>
      <c r="O21" s="127" t="s">
        <v>188</v>
      </c>
      <c r="P21" s="147"/>
      <c r="Q21" s="147"/>
      <c r="R21" s="147"/>
      <c r="S21" s="147"/>
      <c r="T21" s="147"/>
      <c r="U21" s="148"/>
    </row>
    <row r="22" spans="1:21" s="115" customFormat="1" ht="15">
      <c r="A22" s="113" t="s">
        <v>189</v>
      </c>
      <c r="B22" s="113"/>
      <c r="C22" s="113"/>
      <c r="D22" s="114"/>
      <c r="E22" s="114"/>
      <c r="F22" s="149"/>
      <c r="O22" s="127" t="s">
        <v>190</v>
      </c>
      <c r="P22" s="147"/>
      <c r="Q22" s="147"/>
      <c r="R22" s="147"/>
      <c r="S22" s="147"/>
      <c r="T22" s="147"/>
      <c r="U22" s="148"/>
    </row>
    <row r="23" spans="11:21" ht="12.75">
      <c r="K23" s="115"/>
      <c r="L23" s="115"/>
      <c r="M23" s="115"/>
      <c r="O23" s="127" t="s">
        <v>191</v>
      </c>
      <c r="P23" s="150"/>
      <c r="Q23" s="150"/>
      <c r="R23" s="150"/>
      <c r="S23" s="150"/>
      <c r="T23" s="150"/>
      <c r="U23" s="151"/>
    </row>
    <row r="24" spans="1:21" ht="12.75">
      <c r="A24" s="89" t="s">
        <v>1</v>
      </c>
      <c r="B24" s="152"/>
      <c r="C24" s="152"/>
      <c r="D24" s="152"/>
      <c r="E24" s="120"/>
      <c r="F24" s="90"/>
      <c r="G24" s="90"/>
      <c r="K24" s="115"/>
      <c r="L24" s="115"/>
      <c r="M24" s="115"/>
      <c r="O24" s="153" t="s">
        <v>192</v>
      </c>
      <c r="P24" s="150"/>
      <c r="Q24" s="150"/>
      <c r="R24" s="150"/>
      <c r="S24" s="150"/>
      <c r="T24" s="150"/>
      <c r="U24" s="151"/>
    </row>
    <row r="25" spans="1:21" ht="12.75">
      <c r="A25" s="130" t="s">
        <v>2</v>
      </c>
      <c r="B25" s="131" t="s">
        <v>193</v>
      </c>
      <c r="C25" s="131"/>
      <c r="D25" s="131"/>
      <c r="E25" s="154"/>
      <c r="H25" s="111"/>
      <c r="I25" s="111"/>
      <c r="O25" s="153" t="s">
        <v>194</v>
      </c>
      <c r="P25" s="150"/>
      <c r="Q25" s="150"/>
      <c r="R25" s="150"/>
      <c r="S25" s="150"/>
      <c r="T25" s="150"/>
      <c r="U25" s="151"/>
    </row>
    <row r="26" spans="1:21" ht="12.75">
      <c r="A26" s="134" t="s">
        <v>4</v>
      </c>
      <c r="B26" s="125" t="s">
        <v>5</v>
      </c>
      <c r="C26" s="125"/>
      <c r="D26" s="125"/>
      <c r="E26" s="155"/>
      <c r="H26" s="111"/>
      <c r="I26" s="111"/>
      <c r="O26" s="153" t="s">
        <v>195</v>
      </c>
      <c r="P26" s="150"/>
      <c r="Q26" s="150"/>
      <c r="R26" s="150"/>
      <c r="S26" s="150"/>
      <c r="T26" s="150"/>
      <c r="U26" s="151"/>
    </row>
    <row r="27" spans="1:21" ht="15">
      <c r="A27" s="134" t="s">
        <v>7</v>
      </c>
      <c r="B27" s="125" t="s">
        <v>8</v>
      </c>
      <c r="C27" s="125"/>
      <c r="D27" s="125"/>
      <c r="E27" s="155"/>
      <c r="H27" s="111"/>
      <c r="J27" s="114"/>
      <c r="K27" s="114"/>
      <c r="L27" s="114"/>
      <c r="M27" s="114"/>
      <c r="O27" s="156" t="s">
        <v>196</v>
      </c>
      <c r="P27" s="157"/>
      <c r="Q27" s="157"/>
      <c r="R27" s="157"/>
      <c r="S27" s="157"/>
      <c r="T27" s="157"/>
      <c r="U27" s="158"/>
    </row>
    <row r="28" spans="1:13" ht="12.75">
      <c r="A28" s="134" t="s">
        <v>9</v>
      </c>
      <c r="B28" s="125" t="s">
        <v>12</v>
      </c>
      <c r="C28" s="125"/>
      <c r="D28" s="125"/>
      <c r="E28" s="155"/>
      <c r="H28" s="111"/>
      <c r="I28" s="159"/>
      <c r="J28" s="160"/>
      <c r="K28" s="115"/>
      <c r="L28" s="115"/>
      <c r="M28" s="115"/>
    </row>
    <row r="29" spans="1:10" ht="15">
      <c r="A29" s="134" t="s">
        <v>197</v>
      </c>
      <c r="B29" s="89" t="s">
        <v>21</v>
      </c>
      <c r="C29" s="125"/>
      <c r="D29" s="125"/>
      <c r="E29" s="155"/>
      <c r="G29" s="113" t="s">
        <v>198</v>
      </c>
      <c r="H29" s="113"/>
      <c r="I29" s="113"/>
      <c r="J29" s="113"/>
    </row>
    <row r="30" spans="1:10" ht="12.75">
      <c r="A30" s="136" t="s">
        <v>199</v>
      </c>
      <c r="B30" s="161" t="s">
        <v>200</v>
      </c>
      <c r="C30" s="137"/>
      <c r="D30" s="137"/>
      <c r="E30" s="162"/>
      <c r="G30" s="159"/>
      <c r="H30" s="160"/>
      <c r="I30" s="115"/>
      <c r="J30" s="115"/>
    </row>
    <row r="31" spans="7:9" ht="12.75">
      <c r="G31" s="89" t="s">
        <v>1</v>
      </c>
      <c r="H31" s="152"/>
      <c r="I31" s="152"/>
    </row>
    <row r="32" spans="7:9" ht="12.75">
      <c r="G32" s="163" t="s">
        <v>201</v>
      </c>
      <c r="H32" s="164" t="s">
        <v>202</v>
      </c>
      <c r="I32" s="165"/>
    </row>
    <row r="33" ht="12.75">
      <c r="G33" s="90"/>
    </row>
    <row r="34" spans="1:21" ht="12.75">
      <c r="A34" s="166"/>
      <c r="B34" s="166"/>
      <c r="C34" s="166"/>
      <c r="D34" s="141" t="s">
        <v>6</v>
      </c>
      <c r="E34" s="142" t="s">
        <v>6</v>
      </c>
      <c r="F34" s="142" t="s">
        <v>6</v>
      </c>
      <c r="G34" s="167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197</v>
      </c>
      <c r="F35" s="143" t="s">
        <v>199</v>
      </c>
      <c r="G35" s="143" t="s">
        <v>91</v>
      </c>
      <c r="H35" s="143" t="s">
        <v>31</v>
      </c>
      <c r="I35" s="168" t="s">
        <v>201</v>
      </c>
      <c r="T35" s="112"/>
      <c r="U35" s="112"/>
    </row>
    <row r="36" spans="1:21" ht="13.5">
      <c r="A36" s="169" t="str">
        <f>B20</f>
        <v>05088400</v>
      </c>
      <c r="B36" s="169" t="str">
        <f>C20</f>
        <v>Lot</v>
      </c>
      <c r="C36" s="169" t="str">
        <f>D20</f>
        <v>Lot à Pescadoires</v>
      </c>
      <c r="D36" s="170">
        <v>39359</v>
      </c>
      <c r="E36" s="146">
        <v>80</v>
      </c>
      <c r="F36" s="146">
        <v>80</v>
      </c>
      <c r="G36" s="171" t="s">
        <v>203</v>
      </c>
      <c r="H36" s="172" t="s">
        <v>57</v>
      </c>
      <c r="I36" s="31">
        <v>0</v>
      </c>
      <c r="T36" s="112"/>
      <c r="U36" s="112"/>
    </row>
    <row r="37" spans="1:21" ht="13.5">
      <c r="A37" s="173" t="str">
        <f>+A$36</f>
        <v>05088400</v>
      </c>
      <c r="B37" s="173" t="str">
        <f>+B$36</f>
        <v>Lot</v>
      </c>
      <c r="C37" s="173" t="str">
        <f>+C$36</f>
        <v>Lot à Pescadoires</v>
      </c>
      <c r="D37" s="174">
        <f>+D$36</f>
        <v>39359</v>
      </c>
      <c r="E37" s="173">
        <f aca="true" t="shared" si="0" ref="E37:E47">+I$20</f>
        <v>87</v>
      </c>
      <c r="F37" s="173">
        <f aca="true" t="shared" si="1" ref="F37:F47">+J$20</f>
        <v>506369</v>
      </c>
      <c r="G37" s="171" t="s">
        <v>204</v>
      </c>
      <c r="H37" s="172" t="s">
        <v>60</v>
      </c>
      <c r="I37" s="31">
        <v>0</v>
      </c>
      <c r="T37" s="112"/>
      <c r="U37" s="112"/>
    </row>
    <row r="38" spans="1:21" ht="13.5">
      <c r="A38" s="173" t="str">
        <f aca="true" t="shared" si="2" ref="A38:A47">+A$36</f>
        <v>05088400</v>
      </c>
      <c r="B38" s="173" t="str">
        <f aca="true" t="shared" si="3" ref="B38:D47">+B$36</f>
        <v>Lot</v>
      </c>
      <c r="C38" s="173" t="str">
        <f t="shared" si="3"/>
        <v>Lot à Pescadoires</v>
      </c>
      <c r="D38" s="174">
        <f t="shared" si="3"/>
        <v>39359</v>
      </c>
      <c r="E38" s="173">
        <f t="shared" si="0"/>
        <v>87</v>
      </c>
      <c r="F38" s="173">
        <f t="shared" si="1"/>
        <v>506369</v>
      </c>
      <c r="G38" s="171" t="s">
        <v>205</v>
      </c>
      <c r="H38" s="172" t="s">
        <v>63</v>
      </c>
      <c r="I38" s="31">
        <v>1</v>
      </c>
      <c r="T38" s="112"/>
      <c r="U38" s="112"/>
    </row>
    <row r="39" spans="1:21" ht="13.5">
      <c r="A39" s="173" t="str">
        <f t="shared" si="2"/>
        <v>05088400</v>
      </c>
      <c r="B39" s="173" t="str">
        <f t="shared" si="3"/>
        <v>Lot</v>
      </c>
      <c r="C39" s="173" t="str">
        <f t="shared" si="3"/>
        <v>Lot à Pescadoires</v>
      </c>
      <c r="D39" s="174">
        <f t="shared" si="3"/>
        <v>39359</v>
      </c>
      <c r="E39" s="173">
        <f t="shared" si="0"/>
        <v>87</v>
      </c>
      <c r="F39" s="173">
        <f t="shared" si="1"/>
        <v>506369</v>
      </c>
      <c r="G39" s="171" t="s">
        <v>206</v>
      </c>
      <c r="H39" s="172" t="s">
        <v>66</v>
      </c>
      <c r="I39" s="31">
        <v>1</v>
      </c>
      <c r="T39" s="112"/>
      <c r="U39" s="112"/>
    </row>
    <row r="40" spans="1:21" ht="13.5">
      <c r="A40" s="173" t="str">
        <f t="shared" si="2"/>
        <v>05088400</v>
      </c>
      <c r="B40" s="173" t="str">
        <f t="shared" si="3"/>
        <v>Lot</v>
      </c>
      <c r="C40" s="173" t="str">
        <f t="shared" si="3"/>
        <v>Lot à Pescadoires</v>
      </c>
      <c r="D40" s="174">
        <f t="shared" si="3"/>
        <v>39359</v>
      </c>
      <c r="E40" s="173">
        <f t="shared" si="0"/>
        <v>87</v>
      </c>
      <c r="F40" s="173">
        <f t="shared" si="1"/>
        <v>506369</v>
      </c>
      <c r="G40" s="171" t="s">
        <v>207</v>
      </c>
      <c r="H40" s="172" t="s">
        <v>69</v>
      </c>
      <c r="I40" s="31">
        <v>2</v>
      </c>
      <c r="T40" s="112"/>
      <c r="U40" s="112"/>
    </row>
    <row r="41" spans="1:21" ht="13.5">
      <c r="A41" s="173" t="str">
        <f t="shared" si="2"/>
        <v>05088400</v>
      </c>
      <c r="B41" s="173" t="str">
        <f t="shared" si="3"/>
        <v>Lot</v>
      </c>
      <c r="C41" s="173" t="str">
        <f t="shared" si="3"/>
        <v>Lot à Pescadoires</v>
      </c>
      <c r="D41" s="174">
        <f t="shared" si="3"/>
        <v>39359</v>
      </c>
      <c r="E41" s="173">
        <f t="shared" si="0"/>
        <v>87</v>
      </c>
      <c r="F41" s="173">
        <f t="shared" si="1"/>
        <v>506369</v>
      </c>
      <c r="G41" s="171" t="s">
        <v>208</v>
      </c>
      <c r="H41" s="172" t="s">
        <v>72</v>
      </c>
      <c r="I41" s="31">
        <v>2</v>
      </c>
      <c r="O41" s="115"/>
      <c r="P41" s="115"/>
      <c r="Q41" s="115"/>
      <c r="R41" s="115"/>
      <c r="S41" s="115"/>
      <c r="T41" s="115"/>
      <c r="U41" s="115"/>
    </row>
    <row r="42" spans="1:21" ht="13.5">
      <c r="A42" s="173" t="str">
        <f t="shared" si="2"/>
        <v>05088400</v>
      </c>
      <c r="B42" s="173" t="str">
        <f t="shared" si="3"/>
        <v>Lot</v>
      </c>
      <c r="C42" s="173" t="str">
        <f t="shared" si="3"/>
        <v>Lot à Pescadoires</v>
      </c>
      <c r="D42" s="174">
        <f t="shared" si="3"/>
        <v>39359</v>
      </c>
      <c r="E42" s="173">
        <f t="shared" si="0"/>
        <v>87</v>
      </c>
      <c r="F42" s="173">
        <f t="shared" si="1"/>
        <v>506369</v>
      </c>
      <c r="G42" s="171" t="s">
        <v>209</v>
      </c>
      <c r="H42" s="172" t="s">
        <v>75</v>
      </c>
      <c r="I42" s="31">
        <v>0</v>
      </c>
      <c r="O42" s="115"/>
      <c r="P42" s="115"/>
      <c r="Q42" s="115"/>
      <c r="R42" s="115"/>
      <c r="S42" s="115"/>
      <c r="T42" s="115"/>
      <c r="U42" s="115"/>
    </row>
    <row r="43" spans="1:21" ht="13.5">
      <c r="A43" s="173" t="str">
        <f t="shared" si="2"/>
        <v>05088400</v>
      </c>
      <c r="B43" s="173" t="str">
        <f t="shared" si="3"/>
        <v>Lot</v>
      </c>
      <c r="C43" s="173" t="str">
        <f t="shared" si="3"/>
        <v>Lot à Pescadoires</v>
      </c>
      <c r="D43" s="174">
        <f t="shared" si="3"/>
        <v>39359</v>
      </c>
      <c r="E43" s="173">
        <f t="shared" si="0"/>
        <v>87</v>
      </c>
      <c r="F43" s="173">
        <f t="shared" si="1"/>
        <v>506369</v>
      </c>
      <c r="G43" s="171" t="s">
        <v>210</v>
      </c>
      <c r="H43" s="172" t="s">
        <v>78</v>
      </c>
      <c r="I43" s="31">
        <v>0</v>
      </c>
      <c r="O43" s="115"/>
      <c r="P43" s="115"/>
      <c r="Q43" s="115"/>
      <c r="R43" s="115"/>
      <c r="S43" s="115"/>
      <c r="T43" s="115"/>
      <c r="U43" s="115"/>
    </row>
    <row r="44" spans="1:9" s="115" customFormat="1" ht="13.5">
      <c r="A44" s="173" t="str">
        <f t="shared" si="2"/>
        <v>05088400</v>
      </c>
      <c r="B44" s="173" t="str">
        <f t="shared" si="3"/>
        <v>Lot</v>
      </c>
      <c r="C44" s="173" t="str">
        <f t="shared" si="3"/>
        <v>Lot à Pescadoires</v>
      </c>
      <c r="D44" s="174">
        <f t="shared" si="3"/>
        <v>39359</v>
      </c>
      <c r="E44" s="173">
        <f t="shared" si="0"/>
        <v>87</v>
      </c>
      <c r="F44" s="173">
        <f t="shared" si="1"/>
        <v>506369</v>
      </c>
      <c r="G44" s="171" t="s">
        <v>211</v>
      </c>
      <c r="H44" s="172" t="s">
        <v>81</v>
      </c>
      <c r="I44" s="31">
        <v>0</v>
      </c>
    </row>
    <row r="45" spans="1:9" s="115" customFormat="1" ht="13.5">
      <c r="A45" s="173" t="str">
        <f t="shared" si="2"/>
        <v>05088400</v>
      </c>
      <c r="B45" s="173" t="str">
        <f t="shared" si="3"/>
        <v>Lot</v>
      </c>
      <c r="C45" s="173" t="str">
        <f t="shared" si="3"/>
        <v>Lot à Pescadoires</v>
      </c>
      <c r="D45" s="174">
        <f t="shared" si="3"/>
        <v>39359</v>
      </c>
      <c r="E45" s="173">
        <f t="shared" si="0"/>
        <v>87</v>
      </c>
      <c r="F45" s="173">
        <f t="shared" si="1"/>
        <v>506369</v>
      </c>
      <c r="G45" s="171" t="s">
        <v>212</v>
      </c>
      <c r="H45" s="172" t="s">
        <v>84</v>
      </c>
      <c r="I45" s="31">
        <v>2</v>
      </c>
    </row>
    <row r="46" spans="1:21" s="115" customFormat="1" ht="13.5">
      <c r="A46" s="173" t="str">
        <f t="shared" si="2"/>
        <v>05088400</v>
      </c>
      <c r="B46" s="173" t="str">
        <f t="shared" si="3"/>
        <v>Lot</v>
      </c>
      <c r="C46" s="173" t="str">
        <f t="shared" si="3"/>
        <v>Lot à Pescadoires</v>
      </c>
      <c r="D46" s="174">
        <f t="shared" si="3"/>
        <v>39359</v>
      </c>
      <c r="E46" s="173">
        <f t="shared" si="0"/>
        <v>87</v>
      </c>
      <c r="F46" s="173">
        <f t="shared" si="1"/>
        <v>506369</v>
      </c>
      <c r="G46" s="171" t="s">
        <v>213</v>
      </c>
      <c r="H46" s="172" t="s">
        <v>86</v>
      </c>
      <c r="I46" s="31">
        <v>0</v>
      </c>
      <c r="O46" s="90"/>
      <c r="P46" s="90"/>
      <c r="Q46" s="90"/>
      <c r="R46" s="90"/>
      <c r="S46" s="90"/>
      <c r="T46" s="112"/>
      <c r="U46" s="112"/>
    </row>
    <row r="47" spans="1:21" s="115" customFormat="1" ht="13.5">
      <c r="A47" s="173" t="str">
        <f t="shared" si="2"/>
        <v>05088400</v>
      </c>
      <c r="B47" s="173" t="str">
        <f t="shared" si="3"/>
        <v>Lot</v>
      </c>
      <c r="C47" s="173" t="str">
        <f t="shared" si="3"/>
        <v>Lot à Pescadoires</v>
      </c>
      <c r="D47" s="174">
        <f t="shared" si="3"/>
        <v>39359</v>
      </c>
      <c r="E47" s="173">
        <f t="shared" si="0"/>
        <v>87</v>
      </c>
      <c r="F47" s="173">
        <f t="shared" si="1"/>
        <v>506369</v>
      </c>
      <c r="G47" s="171" t="s">
        <v>214</v>
      </c>
      <c r="H47" s="172" t="s">
        <v>89</v>
      </c>
      <c r="I47" s="31">
        <v>92</v>
      </c>
      <c r="O47" s="90"/>
      <c r="P47" s="90"/>
      <c r="Q47" s="90"/>
      <c r="R47" s="90"/>
      <c r="S47" s="90"/>
      <c r="T47" s="112"/>
      <c r="U47" s="112"/>
    </row>
    <row r="48" spans="1:21" s="115" customFormat="1" ht="15">
      <c r="A48" s="114"/>
      <c r="B48" s="114"/>
      <c r="C48" s="114"/>
      <c r="D48" s="114"/>
      <c r="E48" s="114"/>
      <c r="F48" s="114"/>
      <c r="G48" s="175" t="s">
        <v>215</v>
      </c>
      <c r="H48" s="175"/>
      <c r="I48" s="176">
        <f>SUM(I36:I47)/100</f>
        <v>1</v>
      </c>
      <c r="O48" s="90"/>
      <c r="P48" s="90"/>
      <c r="Q48" s="90"/>
      <c r="R48" s="90"/>
      <c r="S48" s="90"/>
      <c r="T48" s="112"/>
      <c r="U48" s="112"/>
    </row>
    <row r="49" spans="1:21" ht="15">
      <c r="A49" s="113" t="s">
        <v>90</v>
      </c>
      <c r="B49" s="113"/>
      <c r="C49" s="113"/>
      <c r="D49" s="113"/>
      <c r="E49" s="113"/>
      <c r="F49" s="149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2"/>
      <c r="C51" s="152"/>
      <c r="D51" s="152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4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5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5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5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5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5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5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2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7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3.5">
      <c r="A63" s="169" t="str">
        <f>A36</f>
        <v>05088400</v>
      </c>
      <c r="B63" s="186">
        <f>D36</f>
        <v>39359</v>
      </c>
      <c r="C63" s="187" t="s">
        <v>114</v>
      </c>
      <c r="D63" s="188" t="s">
        <v>63</v>
      </c>
      <c r="E63" s="188" t="s">
        <v>35</v>
      </c>
      <c r="F63" s="189" t="s">
        <v>137</v>
      </c>
      <c r="G63" s="190">
        <v>25</v>
      </c>
      <c r="H63" s="190"/>
      <c r="I63" s="191" t="s">
        <v>140</v>
      </c>
      <c r="J63" s="191"/>
      <c r="K63" s="191"/>
      <c r="T63" s="112"/>
      <c r="U63" s="112"/>
    </row>
    <row r="64" spans="1:21" ht="13.5">
      <c r="A64" s="192" t="str">
        <f>+A$63</f>
        <v>05088400</v>
      </c>
      <c r="B64" s="193">
        <f>+B$63</f>
        <v>39359</v>
      </c>
      <c r="C64" s="187" t="s">
        <v>115</v>
      </c>
      <c r="D64" s="189" t="s">
        <v>72</v>
      </c>
      <c r="E64" s="189" t="s">
        <v>34</v>
      </c>
      <c r="F64" s="189" t="s">
        <v>137</v>
      </c>
      <c r="G64" s="194">
        <v>40</v>
      </c>
      <c r="H64" s="194"/>
      <c r="I64" s="195" t="s">
        <v>136</v>
      </c>
      <c r="J64" s="196"/>
      <c r="K64" s="196"/>
      <c r="T64" s="112"/>
      <c r="U64" s="112"/>
    </row>
    <row r="65" spans="1:21" ht="13.5">
      <c r="A65" s="192" t="str">
        <f aca="true" t="shared" si="4" ref="A65:B74">+A$63</f>
        <v>05088400</v>
      </c>
      <c r="B65" s="193">
        <f t="shared" si="4"/>
        <v>39359</v>
      </c>
      <c r="C65" s="187" t="s">
        <v>116</v>
      </c>
      <c r="D65" s="189" t="s">
        <v>66</v>
      </c>
      <c r="E65" s="189" t="s">
        <v>35</v>
      </c>
      <c r="F65" s="189" t="s">
        <v>137</v>
      </c>
      <c r="G65" s="194">
        <v>30</v>
      </c>
      <c r="H65" s="194"/>
      <c r="I65" s="195" t="s">
        <v>136</v>
      </c>
      <c r="J65" s="196"/>
      <c r="K65" s="196"/>
      <c r="T65" s="112"/>
      <c r="U65" s="112"/>
    </row>
    <row r="66" spans="1:21" ht="13.5">
      <c r="A66" s="192" t="str">
        <f t="shared" si="4"/>
        <v>05088400</v>
      </c>
      <c r="B66" s="193">
        <f t="shared" si="4"/>
        <v>39359</v>
      </c>
      <c r="C66" s="187" t="s">
        <v>117</v>
      </c>
      <c r="D66" s="189" t="s">
        <v>69</v>
      </c>
      <c r="E66" s="189" t="s">
        <v>34</v>
      </c>
      <c r="F66" s="189" t="s">
        <v>137</v>
      </c>
      <c r="G66" s="194">
        <v>60</v>
      </c>
      <c r="H66" s="194"/>
      <c r="I66" s="195" t="s">
        <v>136</v>
      </c>
      <c r="J66" s="196"/>
      <c r="K66" s="196"/>
      <c r="T66" s="112"/>
      <c r="U66" s="112"/>
    </row>
    <row r="67" spans="1:21" ht="13.5">
      <c r="A67" s="192" t="str">
        <f t="shared" si="4"/>
        <v>05088400</v>
      </c>
      <c r="B67" s="193">
        <f t="shared" si="4"/>
        <v>39359</v>
      </c>
      <c r="C67" s="187" t="s">
        <v>118</v>
      </c>
      <c r="D67" s="189" t="s">
        <v>89</v>
      </c>
      <c r="E67" s="189" t="s">
        <v>35</v>
      </c>
      <c r="F67" s="189" t="s">
        <v>141</v>
      </c>
      <c r="G67" s="194">
        <v>70</v>
      </c>
      <c r="H67" s="194"/>
      <c r="I67" s="195" t="s">
        <v>136</v>
      </c>
      <c r="J67" s="196"/>
      <c r="K67" s="196"/>
      <c r="T67" s="112"/>
      <c r="U67" s="112"/>
    </row>
    <row r="68" spans="1:21" ht="13.5">
      <c r="A68" s="192" t="str">
        <f t="shared" si="4"/>
        <v>05088400</v>
      </c>
      <c r="B68" s="193">
        <f t="shared" si="4"/>
        <v>39359</v>
      </c>
      <c r="C68" s="187" t="s">
        <v>119</v>
      </c>
      <c r="D68" s="189" t="s">
        <v>89</v>
      </c>
      <c r="E68" s="189" t="s">
        <v>34</v>
      </c>
      <c r="F68" s="189" t="s">
        <v>141</v>
      </c>
      <c r="G68" s="194">
        <v>40</v>
      </c>
      <c r="H68" s="194"/>
      <c r="I68" s="195" t="s">
        <v>136</v>
      </c>
      <c r="J68" s="196"/>
      <c r="K68" s="196"/>
      <c r="T68" s="112"/>
      <c r="U68" s="112"/>
    </row>
    <row r="69" spans="1:21" ht="13.5">
      <c r="A69" s="192" t="str">
        <f t="shared" si="4"/>
        <v>05088400</v>
      </c>
      <c r="B69" s="193">
        <f t="shared" si="4"/>
        <v>39359</v>
      </c>
      <c r="C69" s="187" t="s">
        <v>120</v>
      </c>
      <c r="D69" s="189" t="s">
        <v>89</v>
      </c>
      <c r="E69" s="189" t="s">
        <v>34</v>
      </c>
      <c r="F69" s="189" t="s">
        <v>141</v>
      </c>
      <c r="G69" s="194">
        <v>220</v>
      </c>
      <c r="H69" s="194"/>
      <c r="I69" s="195" t="s">
        <v>136</v>
      </c>
      <c r="J69" s="196"/>
      <c r="K69" s="196"/>
      <c r="T69" s="112"/>
      <c r="U69" s="112"/>
    </row>
    <row r="70" spans="1:21" ht="13.5">
      <c r="A70" s="192" t="str">
        <f t="shared" si="4"/>
        <v>05088400</v>
      </c>
      <c r="B70" s="193">
        <f t="shared" si="4"/>
        <v>39359</v>
      </c>
      <c r="C70" s="187" t="s">
        <v>121</v>
      </c>
      <c r="D70" s="189" t="s">
        <v>89</v>
      </c>
      <c r="E70" s="189" t="s">
        <v>34</v>
      </c>
      <c r="F70" s="189" t="s">
        <v>141</v>
      </c>
      <c r="G70" s="194">
        <v>240</v>
      </c>
      <c r="H70" s="194"/>
      <c r="I70" s="195" t="s">
        <v>136</v>
      </c>
      <c r="J70" s="196"/>
      <c r="K70" s="196"/>
      <c r="T70" s="112"/>
      <c r="U70" s="112"/>
    </row>
    <row r="71" spans="1:21" ht="13.5">
      <c r="A71" s="192" t="str">
        <f t="shared" si="4"/>
        <v>05088400</v>
      </c>
      <c r="B71" s="193">
        <f t="shared" si="4"/>
        <v>39359</v>
      </c>
      <c r="C71" s="187" t="s">
        <v>122</v>
      </c>
      <c r="D71" s="189" t="s">
        <v>89</v>
      </c>
      <c r="E71" s="189" t="s">
        <v>34</v>
      </c>
      <c r="F71" s="189" t="s">
        <v>146</v>
      </c>
      <c r="G71" s="194">
        <v>220</v>
      </c>
      <c r="H71" s="194"/>
      <c r="I71" s="195" t="s">
        <v>136</v>
      </c>
      <c r="J71" s="196"/>
      <c r="K71" s="196"/>
      <c r="T71" s="112"/>
      <c r="U71" s="112"/>
    </row>
    <row r="72" spans="1:21" ht="13.5">
      <c r="A72" s="192" t="str">
        <f t="shared" si="4"/>
        <v>05088400</v>
      </c>
      <c r="B72" s="193">
        <f t="shared" si="4"/>
        <v>39359</v>
      </c>
      <c r="C72" s="187" t="s">
        <v>123</v>
      </c>
      <c r="D72" s="189" t="s">
        <v>89</v>
      </c>
      <c r="E72" s="189" t="s">
        <v>34</v>
      </c>
      <c r="F72" s="189" t="s">
        <v>146</v>
      </c>
      <c r="G72" s="194">
        <v>200</v>
      </c>
      <c r="H72" s="194"/>
      <c r="I72" s="195" t="s">
        <v>136</v>
      </c>
      <c r="J72" s="196"/>
      <c r="K72" s="196"/>
      <c r="T72" s="112"/>
      <c r="U72" s="112"/>
    </row>
    <row r="73" spans="1:21" ht="13.5">
      <c r="A73" s="192" t="str">
        <f t="shared" si="4"/>
        <v>05088400</v>
      </c>
      <c r="B73" s="193">
        <f t="shared" si="4"/>
        <v>39359</v>
      </c>
      <c r="C73" s="187" t="s">
        <v>124</v>
      </c>
      <c r="D73" s="189" t="s">
        <v>89</v>
      </c>
      <c r="E73" s="189" t="s">
        <v>34</v>
      </c>
      <c r="F73" s="189" t="s">
        <v>146</v>
      </c>
      <c r="G73" s="194">
        <v>150</v>
      </c>
      <c r="H73" s="194"/>
      <c r="I73" s="195" t="s">
        <v>136</v>
      </c>
      <c r="J73" s="196"/>
      <c r="K73" s="196"/>
      <c r="T73" s="112"/>
      <c r="U73" s="112"/>
    </row>
    <row r="74" spans="1:21" ht="13.5">
      <c r="A74" s="192" t="str">
        <f t="shared" si="4"/>
        <v>05088400</v>
      </c>
      <c r="B74" s="193">
        <f t="shared" si="4"/>
        <v>39359</v>
      </c>
      <c r="C74" s="187" t="s">
        <v>125</v>
      </c>
      <c r="D74" s="189" t="s">
        <v>89</v>
      </c>
      <c r="E74" s="189" t="s">
        <v>34</v>
      </c>
      <c r="F74" s="189" t="s">
        <v>146</v>
      </c>
      <c r="G74" s="194">
        <v>70</v>
      </c>
      <c r="H74" s="194"/>
      <c r="I74" s="195" t="s">
        <v>136</v>
      </c>
      <c r="J74" s="196"/>
      <c r="K74" s="196"/>
      <c r="T74" s="112"/>
      <c r="U74" s="112"/>
    </row>
    <row r="75" spans="1:21" ht="15">
      <c r="A75" s="114"/>
      <c r="T75" s="112"/>
      <c r="U75" s="112"/>
    </row>
    <row r="76" spans="1:21" ht="15">
      <c r="A76" s="113" t="s">
        <v>216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2"/>
      <c r="C78" s="152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217</v>
      </c>
      <c r="B79" s="131" t="s">
        <v>218</v>
      </c>
      <c r="C79" s="197"/>
      <c r="D79" s="154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219</v>
      </c>
      <c r="B80" s="89" t="s">
        <v>220</v>
      </c>
      <c r="C80" s="198"/>
      <c r="D80" s="155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221</v>
      </c>
      <c r="C81" s="182"/>
      <c r="D81" s="162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222</v>
      </c>
      <c r="F83" s="199"/>
      <c r="G83" s="199"/>
      <c r="H83" s="200" t="s">
        <v>223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217</v>
      </c>
      <c r="D84" s="201" t="s">
        <v>219</v>
      </c>
      <c r="E84" s="143" t="s">
        <v>137</v>
      </c>
      <c r="F84" s="143" t="s">
        <v>141</v>
      </c>
      <c r="G84" s="143" t="s">
        <v>146</v>
      </c>
      <c r="H84" s="202" t="s">
        <v>224</v>
      </c>
      <c r="I84" s="143" t="s">
        <v>225</v>
      </c>
      <c r="J84" s="143" t="s">
        <v>226</v>
      </c>
      <c r="K84" s="143" t="s">
        <v>227</v>
      </c>
      <c r="L84" s="143" t="s">
        <v>228</v>
      </c>
      <c r="M84" s="143" t="s">
        <v>229</v>
      </c>
      <c r="N84" s="143" t="s">
        <v>230</v>
      </c>
      <c r="O84" s="143" t="s">
        <v>231</v>
      </c>
      <c r="P84" s="143" t="s">
        <v>232</v>
      </c>
      <c r="Q84" s="143" t="s">
        <v>233</v>
      </c>
      <c r="R84" s="143" t="s">
        <v>234</v>
      </c>
      <c r="S84" s="143" t="s">
        <v>235</v>
      </c>
    </row>
    <row r="85" spans="1:19" s="112" customFormat="1" ht="13.5">
      <c r="A85" s="169" t="str">
        <f>A63</f>
        <v>05088400</v>
      </c>
      <c r="B85" s="186">
        <f>B63</f>
        <v>39359</v>
      </c>
      <c r="C85" s="203" t="s">
        <v>236</v>
      </c>
      <c r="D85" s="204">
        <v>69</v>
      </c>
      <c r="E85" s="204">
        <v>3</v>
      </c>
      <c r="F85" s="204"/>
      <c r="G85" s="204"/>
      <c r="H85" s="205"/>
      <c r="I85" s="205"/>
      <c r="J85" s="205"/>
      <c r="K85" s="205"/>
      <c r="L85" s="205"/>
      <c r="M85" s="205"/>
      <c r="N85" s="205"/>
      <c r="O85" s="205"/>
      <c r="P85" s="206"/>
      <c r="Q85" s="206"/>
      <c r="R85" s="206"/>
      <c r="S85" s="207"/>
    </row>
    <row r="86" spans="1:19" s="112" customFormat="1" ht="13.5">
      <c r="A86" s="192" t="str">
        <f>+A$85</f>
        <v>05088400</v>
      </c>
      <c r="B86" s="193">
        <f>+B$85</f>
        <v>39359</v>
      </c>
      <c r="C86" s="203" t="s">
        <v>237</v>
      </c>
      <c r="D86" s="204">
        <v>263</v>
      </c>
      <c r="E86" s="204">
        <v>3</v>
      </c>
      <c r="F86" s="204"/>
      <c r="G86" s="204"/>
      <c r="H86" s="205"/>
      <c r="I86" s="205"/>
      <c r="J86" s="205"/>
      <c r="K86" s="205"/>
      <c r="L86" s="205"/>
      <c r="M86" s="205"/>
      <c r="N86" s="205"/>
      <c r="O86" s="205"/>
      <c r="P86" s="206"/>
      <c r="Q86" s="206"/>
      <c r="R86" s="206"/>
      <c r="S86" s="208"/>
    </row>
    <row r="87" spans="1:19" s="112" customFormat="1" ht="13.5">
      <c r="A87" s="192" t="str">
        <f aca="true" t="shared" si="5" ref="A87:B118">+A$85</f>
        <v>05088400</v>
      </c>
      <c r="B87" s="193">
        <f t="shared" si="5"/>
        <v>39359</v>
      </c>
      <c r="C87" s="203" t="s">
        <v>238</v>
      </c>
      <c r="D87" s="204">
        <v>212</v>
      </c>
      <c r="E87" s="204">
        <v>50</v>
      </c>
      <c r="F87" s="204">
        <v>1</v>
      </c>
      <c r="G87" s="204">
        <v>7</v>
      </c>
      <c r="H87" s="205"/>
      <c r="I87" s="205"/>
      <c r="J87" s="205"/>
      <c r="K87" s="205"/>
      <c r="L87" s="205"/>
      <c r="M87" s="205"/>
      <c r="N87" s="205"/>
      <c r="O87" s="205"/>
      <c r="P87" s="206"/>
      <c r="Q87" s="206"/>
      <c r="R87" s="206"/>
      <c r="S87" s="208"/>
    </row>
    <row r="88" spans="1:19" s="112" customFormat="1" ht="13.5">
      <c r="A88" s="192" t="str">
        <f t="shared" si="5"/>
        <v>05088400</v>
      </c>
      <c r="B88" s="193">
        <f t="shared" si="5"/>
        <v>39359</v>
      </c>
      <c r="C88" s="203" t="s">
        <v>239</v>
      </c>
      <c r="D88" s="204">
        <v>200</v>
      </c>
      <c r="E88" s="204">
        <v>12</v>
      </c>
      <c r="F88" s="204">
        <v>5</v>
      </c>
      <c r="G88" s="204">
        <v>2</v>
      </c>
      <c r="H88" s="205"/>
      <c r="I88" s="205"/>
      <c r="J88" s="205"/>
      <c r="K88" s="205"/>
      <c r="L88" s="205"/>
      <c r="M88" s="205"/>
      <c r="N88" s="205"/>
      <c r="O88" s="205"/>
      <c r="P88" s="206"/>
      <c r="Q88" s="206"/>
      <c r="R88" s="206"/>
      <c r="S88" s="208"/>
    </row>
    <row r="89" spans="1:19" s="112" customFormat="1" ht="13.5">
      <c r="A89" s="192" t="str">
        <f t="shared" si="5"/>
        <v>05088400</v>
      </c>
      <c r="B89" s="193">
        <f t="shared" si="5"/>
        <v>39359</v>
      </c>
      <c r="C89" s="203" t="s">
        <v>240</v>
      </c>
      <c r="D89" s="204">
        <v>198</v>
      </c>
      <c r="E89" s="204">
        <v>1</v>
      </c>
      <c r="F89" s="204"/>
      <c r="G89" s="204"/>
      <c r="H89" s="205"/>
      <c r="I89" s="205"/>
      <c r="J89" s="205"/>
      <c r="K89" s="205"/>
      <c r="L89" s="205"/>
      <c r="M89" s="205"/>
      <c r="N89" s="205"/>
      <c r="O89" s="205"/>
      <c r="P89" s="209"/>
      <c r="Q89" s="209"/>
      <c r="R89" s="209"/>
      <c r="S89" s="210"/>
    </row>
    <row r="90" spans="1:19" s="112" customFormat="1" ht="13.5">
      <c r="A90" s="192" t="str">
        <f t="shared" si="5"/>
        <v>05088400</v>
      </c>
      <c r="B90" s="193">
        <f t="shared" si="5"/>
        <v>39359</v>
      </c>
      <c r="C90" s="203" t="s">
        <v>241</v>
      </c>
      <c r="D90" s="204">
        <v>197</v>
      </c>
      <c r="E90" s="204">
        <v>144</v>
      </c>
      <c r="F90" s="204"/>
      <c r="G90" s="204"/>
      <c r="H90" s="205"/>
      <c r="I90" s="205"/>
      <c r="J90" s="205"/>
      <c r="K90" s="205"/>
      <c r="L90" s="205"/>
      <c r="M90" s="205"/>
      <c r="N90" s="205"/>
      <c r="O90" s="205"/>
      <c r="P90" s="211"/>
      <c r="Q90" s="211"/>
      <c r="R90" s="211"/>
      <c r="S90" s="212"/>
    </row>
    <row r="91" spans="1:19" s="112" customFormat="1" ht="13.5">
      <c r="A91" s="192" t="str">
        <f t="shared" si="5"/>
        <v>05088400</v>
      </c>
      <c r="B91" s="193">
        <f t="shared" si="5"/>
        <v>39359</v>
      </c>
      <c r="C91" s="203" t="s">
        <v>242</v>
      </c>
      <c r="D91" s="204">
        <v>311</v>
      </c>
      <c r="E91" s="204">
        <v>12</v>
      </c>
      <c r="F91" s="204">
        <v>8</v>
      </c>
      <c r="G91" s="204">
        <v>5</v>
      </c>
      <c r="H91" s="205"/>
      <c r="I91" s="205"/>
      <c r="J91" s="205"/>
      <c r="K91" s="205"/>
      <c r="L91" s="205"/>
      <c r="M91" s="205"/>
      <c r="N91" s="205"/>
      <c r="O91" s="205"/>
      <c r="P91" s="211"/>
      <c r="Q91" s="211"/>
      <c r="R91" s="211"/>
      <c r="S91" s="212"/>
    </row>
    <row r="92" spans="1:19" s="112" customFormat="1" ht="13.5">
      <c r="A92" s="192" t="str">
        <f t="shared" si="5"/>
        <v>05088400</v>
      </c>
      <c r="B92" s="193">
        <f t="shared" si="5"/>
        <v>39359</v>
      </c>
      <c r="C92" s="203" t="s">
        <v>243</v>
      </c>
      <c r="D92" s="204">
        <v>313</v>
      </c>
      <c r="E92" s="204">
        <v>4</v>
      </c>
      <c r="F92" s="204"/>
      <c r="G92" s="204"/>
      <c r="H92" s="205"/>
      <c r="I92" s="205"/>
      <c r="J92" s="205"/>
      <c r="K92" s="205"/>
      <c r="L92" s="205"/>
      <c r="M92" s="205"/>
      <c r="N92" s="205"/>
      <c r="O92" s="205"/>
      <c r="P92" s="211"/>
      <c r="Q92" s="211"/>
      <c r="R92" s="211"/>
      <c r="S92" s="212"/>
    </row>
    <row r="93" spans="1:19" s="112" customFormat="1" ht="13.5">
      <c r="A93" s="192" t="str">
        <f t="shared" si="5"/>
        <v>05088400</v>
      </c>
      <c r="B93" s="193">
        <f t="shared" si="5"/>
        <v>39359</v>
      </c>
      <c r="C93" s="203" t="s">
        <v>244</v>
      </c>
      <c r="D93" s="204">
        <v>310</v>
      </c>
      <c r="E93" s="204">
        <v>1</v>
      </c>
      <c r="F93" s="204"/>
      <c r="G93" s="204"/>
      <c r="H93" s="205"/>
      <c r="I93" s="205"/>
      <c r="J93" s="205"/>
      <c r="K93" s="205"/>
      <c r="L93" s="205"/>
      <c r="M93" s="205"/>
      <c r="N93" s="205"/>
      <c r="O93" s="205"/>
      <c r="P93" s="211"/>
      <c r="Q93" s="211"/>
      <c r="R93" s="211"/>
      <c r="S93" s="212"/>
    </row>
    <row r="94" spans="1:19" s="112" customFormat="1" ht="13.5">
      <c r="A94" s="192" t="str">
        <f t="shared" si="5"/>
        <v>05088400</v>
      </c>
      <c r="B94" s="193">
        <f t="shared" si="5"/>
        <v>39359</v>
      </c>
      <c r="C94" s="203" t="s">
        <v>245</v>
      </c>
      <c r="D94" s="204">
        <v>312</v>
      </c>
      <c r="E94" s="204">
        <v>51</v>
      </c>
      <c r="F94" s="204">
        <v>4</v>
      </c>
      <c r="G94" s="204">
        <v>3</v>
      </c>
      <c r="H94" s="205"/>
      <c r="I94" s="205"/>
      <c r="J94" s="205"/>
      <c r="K94" s="205"/>
      <c r="L94" s="205"/>
      <c r="M94" s="205"/>
      <c r="N94" s="205"/>
      <c r="O94" s="205"/>
      <c r="P94" s="211"/>
      <c r="Q94" s="211"/>
      <c r="R94" s="211"/>
      <c r="S94" s="212"/>
    </row>
    <row r="95" spans="1:19" s="112" customFormat="1" ht="13.5">
      <c r="A95" s="192" t="str">
        <f t="shared" si="5"/>
        <v>05088400</v>
      </c>
      <c r="B95" s="193">
        <f t="shared" si="5"/>
        <v>39359</v>
      </c>
      <c r="C95" s="203" t="s">
        <v>246</v>
      </c>
      <c r="D95" s="204">
        <v>317</v>
      </c>
      <c r="E95" s="204">
        <v>15</v>
      </c>
      <c r="F95" s="204">
        <v>6</v>
      </c>
      <c r="G95" s="204">
        <v>8</v>
      </c>
      <c r="H95" s="205"/>
      <c r="I95" s="205"/>
      <c r="J95" s="205"/>
      <c r="K95" s="205"/>
      <c r="L95" s="205"/>
      <c r="M95" s="205"/>
      <c r="N95" s="205"/>
      <c r="O95" s="205"/>
      <c r="P95" s="211"/>
      <c r="Q95" s="211"/>
      <c r="R95" s="211"/>
      <c r="S95" s="212"/>
    </row>
    <row r="96" spans="1:19" s="112" customFormat="1" ht="13.5">
      <c r="A96" s="192" t="str">
        <f t="shared" si="5"/>
        <v>05088400</v>
      </c>
      <c r="B96" s="193">
        <f t="shared" si="5"/>
        <v>39359</v>
      </c>
      <c r="C96" s="203" t="s">
        <v>247</v>
      </c>
      <c r="D96" s="204">
        <v>224</v>
      </c>
      <c r="E96" s="204">
        <v>1</v>
      </c>
      <c r="F96" s="204"/>
      <c r="G96" s="204"/>
      <c r="H96" s="205"/>
      <c r="I96" s="205"/>
      <c r="J96" s="205"/>
      <c r="K96" s="205"/>
      <c r="L96" s="205"/>
      <c r="M96" s="205"/>
      <c r="N96" s="205"/>
      <c r="O96" s="205"/>
      <c r="P96" s="211"/>
      <c r="Q96" s="211"/>
      <c r="R96" s="211"/>
      <c r="S96" s="212"/>
    </row>
    <row r="97" spans="1:19" s="112" customFormat="1" ht="13.5">
      <c r="A97" s="192" t="str">
        <f t="shared" si="5"/>
        <v>05088400</v>
      </c>
      <c r="B97" s="193">
        <f t="shared" si="5"/>
        <v>39359</v>
      </c>
      <c r="C97" s="203" t="s">
        <v>248</v>
      </c>
      <c r="D97" s="204">
        <v>223</v>
      </c>
      <c r="E97" s="204">
        <v>1</v>
      </c>
      <c r="F97" s="204"/>
      <c r="G97" s="204"/>
      <c r="H97" s="205"/>
      <c r="I97" s="205"/>
      <c r="J97" s="205"/>
      <c r="K97" s="205"/>
      <c r="L97" s="205"/>
      <c r="M97" s="205"/>
      <c r="N97" s="205"/>
      <c r="O97" s="205"/>
      <c r="P97" s="211"/>
      <c r="Q97" s="211"/>
      <c r="R97" s="211"/>
      <c r="S97" s="212"/>
    </row>
    <row r="98" spans="1:19" s="112" customFormat="1" ht="13.5">
      <c r="A98" s="192" t="str">
        <f t="shared" si="5"/>
        <v>05088400</v>
      </c>
      <c r="B98" s="193">
        <f t="shared" si="5"/>
        <v>39359</v>
      </c>
      <c r="C98" s="203" t="s">
        <v>249</v>
      </c>
      <c r="D98" s="204">
        <v>239</v>
      </c>
      <c r="E98" s="204">
        <v>24</v>
      </c>
      <c r="F98" s="204">
        <v>49</v>
      </c>
      <c r="G98" s="204">
        <v>11</v>
      </c>
      <c r="H98" s="205"/>
      <c r="I98" s="205"/>
      <c r="J98" s="205"/>
      <c r="K98" s="205"/>
      <c r="L98" s="205"/>
      <c r="M98" s="205"/>
      <c r="N98" s="205"/>
      <c r="O98" s="205"/>
      <c r="P98" s="211"/>
      <c r="Q98" s="211"/>
      <c r="R98" s="211"/>
      <c r="S98" s="212"/>
    </row>
    <row r="99" spans="1:19" s="112" customFormat="1" ht="13.5">
      <c r="A99" s="192" t="str">
        <f t="shared" si="5"/>
        <v>05088400</v>
      </c>
      <c r="B99" s="193">
        <f t="shared" si="5"/>
        <v>39359</v>
      </c>
      <c r="C99" s="203" t="s">
        <v>250</v>
      </c>
      <c r="D99" s="204">
        <v>238</v>
      </c>
      <c r="E99" s="204"/>
      <c r="F99" s="204">
        <v>36</v>
      </c>
      <c r="G99" s="204"/>
      <c r="H99" s="205"/>
      <c r="I99" s="205"/>
      <c r="J99" s="205"/>
      <c r="K99" s="205"/>
      <c r="L99" s="205"/>
      <c r="M99" s="205"/>
      <c r="N99" s="205"/>
      <c r="O99" s="205"/>
      <c r="P99" s="211"/>
      <c r="Q99" s="211"/>
      <c r="R99" s="211"/>
      <c r="S99" s="212"/>
    </row>
    <row r="100" spans="1:19" s="112" customFormat="1" ht="13.5">
      <c r="A100" s="192" t="str">
        <f t="shared" si="5"/>
        <v>05088400</v>
      </c>
      <c r="B100" s="193">
        <f t="shared" si="5"/>
        <v>39359</v>
      </c>
      <c r="C100" s="203" t="s">
        <v>251</v>
      </c>
      <c r="D100" s="204">
        <v>245</v>
      </c>
      <c r="E100" s="204">
        <v>3</v>
      </c>
      <c r="F100" s="204">
        <v>1</v>
      </c>
      <c r="G100" s="204"/>
      <c r="H100" s="205"/>
      <c r="I100" s="205"/>
      <c r="J100" s="205"/>
      <c r="K100" s="205"/>
      <c r="L100" s="205"/>
      <c r="M100" s="205"/>
      <c r="N100" s="205"/>
      <c r="O100" s="205"/>
      <c r="P100" s="211"/>
      <c r="Q100" s="211"/>
      <c r="R100" s="211"/>
      <c r="S100" s="212"/>
    </row>
    <row r="101" spans="1:19" s="112" customFormat="1" ht="13.5">
      <c r="A101" s="192" t="str">
        <f t="shared" si="5"/>
        <v>05088400</v>
      </c>
      <c r="B101" s="193">
        <f t="shared" si="5"/>
        <v>39359</v>
      </c>
      <c r="C101" s="203" t="s">
        <v>252</v>
      </c>
      <c r="D101" s="204">
        <v>363</v>
      </c>
      <c r="E101" s="204">
        <v>5</v>
      </c>
      <c r="F101" s="204">
        <v>1</v>
      </c>
      <c r="G101" s="204"/>
      <c r="H101" s="205"/>
      <c r="I101" s="205"/>
      <c r="J101" s="205"/>
      <c r="K101" s="205"/>
      <c r="L101" s="205"/>
      <c r="M101" s="205"/>
      <c r="N101" s="205"/>
      <c r="O101" s="205"/>
      <c r="P101" s="211"/>
      <c r="Q101" s="211"/>
      <c r="R101" s="211"/>
      <c r="S101" s="212"/>
    </row>
    <row r="102" spans="1:19" s="112" customFormat="1" ht="13.5">
      <c r="A102" s="192" t="str">
        <f t="shared" si="5"/>
        <v>05088400</v>
      </c>
      <c r="B102" s="193">
        <f t="shared" si="5"/>
        <v>39359</v>
      </c>
      <c r="C102" s="203" t="s">
        <v>253</v>
      </c>
      <c r="D102" s="204">
        <v>364</v>
      </c>
      <c r="E102" s="204">
        <v>43</v>
      </c>
      <c r="F102" s="204"/>
      <c r="G102" s="204"/>
      <c r="H102" s="205"/>
      <c r="I102" s="205"/>
      <c r="J102" s="205"/>
      <c r="K102" s="205"/>
      <c r="L102" s="205"/>
      <c r="M102" s="205"/>
      <c r="N102" s="205"/>
      <c r="O102" s="205"/>
      <c r="P102" s="211"/>
      <c r="Q102" s="211"/>
      <c r="R102" s="211"/>
      <c r="S102" s="212"/>
    </row>
    <row r="103" spans="1:19" s="112" customFormat="1" ht="13.5">
      <c r="A103" s="192" t="str">
        <f t="shared" si="5"/>
        <v>05088400</v>
      </c>
      <c r="B103" s="193">
        <f t="shared" si="5"/>
        <v>39359</v>
      </c>
      <c r="C103" s="203" t="s">
        <v>254</v>
      </c>
      <c r="D103" s="204">
        <v>390</v>
      </c>
      <c r="E103" s="204">
        <v>5</v>
      </c>
      <c r="F103" s="204">
        <v>3</v>
      </c>
      <c r="G103" s="204"/>
      <c r="H103" s="205"/>
      <c r="I103" s="205"/>
      <c r="J103" s="205"/>
      <c r="K103" s="205"/>
      <c r="L103" s="205"/>
      <c r="M103" s="205"/>
      <c r="N103" s="205"/>
      <c r="O103" s="205"/>
      <c r="P103" s="211"/>
      <c r="Q103" s="211"/>
      <c r="R103" s="211"/>
      <c r="S103" s="212"/>
    </row>
    <row r="104" spans="1:19" s="112" customFormat="1" ht="13.5">
      <c r="A104" s="192" t="str">
        <f t="shared" si="5"/>
        <v>05088400</v>
      </c>
      <c r="B104" s="193">
        <f t="shared" si="5"/>
        <v>39359</v>
      </c>
      <c r="C104" s="203" t="s">
        <v>255</v>
      </c>
      <c r="D104" s="204">
        <v>457</v>
      </c>
      <c r="E104" s="204">
        <v>55</v>
      </c>
      <c r="F104" s="204">
        <v>43</v>
      </c>
      <c r="G104" s="204">
        <v>21</v>
      </c>
      <c r="H104" s="205"/>
      <c r="I104" s="205"/>
      <c r="J104" s="205"/>
      <c r="K104" s="205"/>
      <c r="L104" s="205"/>
      <c r="M104" s="205"/>
      <c r="N104" s="205"/>
      <c r="O104" s="205"/>
      <c r="P104" s="211"/>
      <c r="Q104" s="211"/>
      <c r="R104" s="211"/>
      <c r="S104" s="212"/>
    </row>
    <row r="105" spans="1:19" s="112" customFormat="1" ht="13.5">
      <c r="A105" s="192" t="str">
        <f t="shared" si="5"/>
        <v>05088400</v>
      </c>
      <c r="B105" s="193">
        <f t="shared" si="5"/>
        <v>39359</v>
      </c>
      <c r="C105" s="203" t="s">
        <v>256</v>
      </c>
      <c r="D105" s="204">
        <v>502</v>
      </c>
      <c r="E105" s="204">
        <v>2</v>
      </c>
      <c r="F105" s="204"/>
      <c r="G105" s="204">
        <v>1</v>
      </c>
      <c r="H105" s="205"/>
      <c r="I105" s="205"/>
      <c r="J105" s="205"/>
      <c r="K105" s="205"/>
      <c r="L105" s="205"/>
      <c r="M105" s="205"/>
      <c r="N105" s="205"/>
      <c r="O105" s="205"/>
      <c r="P105" s="211"/>
      <c r="Q105" s="211"/>
      <c r="R105" s="211"/>
      <c r="S105" s="212"/>
    </row>
    <row r="106" spans="1:19" s="112" customFormat="1" ht="13.5">
      <c r="A106" s="192" t="str">
        <f t="shared" si="5"/>
        <v>05088400</v>
      </c>
      <c r="B106" s="193">
        <f t="shared" si="5"/>
        <v>39359</v>
      </c>
      <c r="C106" s="203" t="s">
        <v>257</v>
      </c>
      <c r="D106" s="204">
        <v>443</v>
      </c>
      <c r="E106" s="204">
        <v>4</v>
      </c>
      <c r="F106" s="204"/>
      <c r="G106" s="204"/>
      <c r="H106" s="205"/>
      <c r="I106" s="205"/>
      <c r="J106" s="205"/>
      <c r="K106" s="205"/>
      <c r="L106" s="205"/>
      <c r="M106" s="205"/>
      <c r="N106" s="205"/>
      <c r="O106" s="205"/>
      <c r="P106" s="211"/>
      <c r="Q106" s="211"/>
      <c r="R106" s="211"/>
      <c r="S106" s="212"/>
    </row>
    <row r="107" spans="1:19" s="112" customFormat="1" ht="13.5">
      <c r="A107" s="192" t="str">
        <f t="shared" si="5"/>
        <v>05088400</v>
      </c>
      <c r="B107" s="193">
        <f t="shared" si="5"/>
        <v>39359</v>
      </c>
      <c r="C107" s="203" t="s">
        <v>258</v>
      </c>
      <c r="D107" s="204">
        <v>474</v>
      </c>
      <c r="E107" s="204">
        <v>1</v>
      </c>
      <c r="F107" s="204"/>
      <c r="G107" s="204"/>
      <c r="H107" s="205"/>
      <c r="I107" s="205"/>
      <c r="J107" s="205"/>
      <c r="K107" s="205"/>
      <c r="L107" s="205"/>
      <c r="M107" s="205"/>
      <c r="N107" s="205"/>
      <c r="O107" s="205"/>
      <c r="P107" s="211"/>
      <c r="Q107" s="211"/>
      <c r="R107" s="211"/>
      <c r="S107" s="212"/>
    </row>
    <row r="108" spans="1:19" s="112" customFormat="1" ht="13.5">
      <c r="A108" s="192" t="str">
        <f t="shared" si="5"/>
        <v>05088400</v>
      </c>
      <c r="B108" s="193">
        <f t="shared" si="5"/>
        <v>39359</v>
      </c>
      <c r="C108" s="203" t="s">
        <v>259</v>
      </c>
      <c r="D108" s="204">
        <v>613</v>
      </c>
      <c r="E108" s="204"/>
      <c r="F108" s="204">
        <v>1</v>
      </c>
      <c r="G108" s="204"/>
      <c r="H108" s="205"/>
      <c r="I108" s="205"/>
      <c r="J108" s="205"/>
      <c r="K108" s="205"/>
      <c r="L108" s="205"/>
      <c r="M108" s="205"/>
      <c r="N108" s="205"/>
      <c r="O108" s="205"/>
      <c r="P108" s="211"/>
      <c r="Q108" s="211"/>
      <c r="R108" s="211"/>
      <c r="S108" s="212"/>
    </row>
    <row r="109" spans="1:19" s="112" customFormat="1" ht="13.5">
      <c r="A109" s="192" t="str">
        <f t="shared" si="5"/>
        <v>05088400</v>
      </c>
      <c r="B109" s="193">
        <f t="shared" si="5"/>
        <v>39359</v>
      </c>
      <c r="C109" s="203" t="s">
        <v>260</v>
      </c>
      <c r="D109" s="204">
        <v>611</v>
      </c>
      <c r="E109" s="204">
        <v>1</v>
      </c>
      <c r="F109" s="204"/>
      <c r="G109" s="204"/>
      <c r="H109" s="205"/>
      <c r="I109" s="205"/>
      <c r="J109" s="205"/>
      <c r="K109" s="205"/>
      <c r="L109" s="205"/>
      <c r="M109" s="205"/>
      <c r="N109" s="205"/>
      <c r="O109" s="205"/>
      <c r="P109" s="211"/>
      <c r="Q109" s="211"/>
      <c r="R109" s="211"/>
      <c r="S109" s="212"/>
    </row>
    <row r="110" spans="1:19" s="112" customFormat="1" ht="13.5">
      <c r="A110" s="192" t="str">
        <f t="shared" si="5"/>
        <v>05088400</v>
      </c>
      <c r="B110" s="193">
        <f t="shared" si="5"/>
        <v>39359</v>
      </c>
      <c r="C110" s="203" t="s">
        <v>261</v>
      </c>
      <c r="D110" s="204">
        <v>556</v>
      </c>
      <c r="E110" s="204">
        <v>2</v>
      </c>
      <c r="F110" s="204"/>
      <c r="G110" s="204"/>
      <c r="H110" s="205"/>
      <c r="I110" s="205"/>
      <c r="J110" s="205"/>
      <c r="K110" s="205"/>
      <c r="L110" s="205"/>
      <c r="M110" s="205"/>
      <c r="N110" s="205"/>
      <c r="O110" s="205"/>
      <c r="P110" s="211"/>
      <c r="Q110" s="211"/>
      <c r="R110" s="211"/>
      <c r="S110" s="212"/>
    </row>
    <row r="111" spans="1:19" s="112" customFormat="1" ht="13.5">
      <c r="A111" s="192" t="str">
        <f t="shared" si="5"/>
        <v>05088400</v>
      </c>
      <c r="B111" s="193">
        <f t="shared" si="5"/>
        <v>39359</v>
      </c>
      <c r="C111" s="203" t="s">
        <v>262</v>
      </c>
      <c r="D111" s="204">
        <v>619</v>
      </c>
      <c r="E111" s="204">
        <v>5</v>
      </c>
      <c r="F111" s="204">
        <v>5</v>
      </c>
      <c r="G111" s="204">
        <v>10</v>
      </c>
      <c r="H111" s="205"/>
      <c r="I111" s="205"/>
      <c r="J111" s="205"/>
      <c r="K111" s="205"/>
      <c r="L111" s="205"/>
      <c r="M111" s="205"/>
      <c r="N111" s="205"/>
      <c r="O111" s="205"/>
      <c r="P111" s="211"/>
      <c r="Q111" s="211"/>
      <c r="R111" s="211"/>
      <c r="S111" s="212"/>
    </row>
    <row r="112" spans="1:19" s="112" customFormat="1" ht="13.5">
      <c r="A112" s="192" t="str">
        <f t="shared" si="5"/>
        <v>05088400</v>
      </c>
      <c r="B112" s="193">
        <f t="shared" si="5"/>
        <v>39359</v>
      </c>
      <c r="C112" s="203" t="s">
        <v>263</v>
      </c>
      <c r="D112" s="204">
        <v>622</v>
      </c>
      <c r="E112" s="204">
        <v>2</v>
      </c>
      <c r="F112" s="204"/>
      <c r="G112" s="204"/>
      <c r="H112" s="205"/>
      <c r="I112" s="205"/>
      <c r="J112" s="205"/>
      <c r="K112" s="205"/>
      <c r="L112" s="205"/>
      <c r="M112" s="205"/>
      <c r="N112" s="205"/>
      <c r="O112" s="205"/>
      <c r="P112" s="211"/>
      <c r="Q112" s="211"/>
      <c r="R112" s="211"/>
      <c r="S112" s="212"/>
    </row>
    <row r="113" spans="1:19" s="112" customFormat="1" ht="13.5">
      <c r="A113" s="192" t="str">
        <f t="shared" si="5"/>
        <v>05088400</v>
      </c>
      <c r="B113" s="193">
        <f t="shared" si="5"/>
        <v>39359</v>
      </c>
      <c r="C113" s="203" t="s">
        <v>264</v>
      </c>
      <c r="D113" s="204">
        <v>615</v>
      </c>
      <c r="E113" s="204">
        <v>1</v>
      </c>
      <c r="F113" s="204"/>
      <c r="G113" s="204"/>
      <c r="H113" s="205"/>
      <c r="I113" s="205"/>
      <c r="J113" s="205"/>
      <c r="K113" s="205"/>
      <c r="L113" s="205"/>
      <c r="M113" s="205"/>
      <c r="N113" s="205"/>
      <c r="O113" s="205"/>
      <c r="P113" s="211"/>
      <c r="Q113" s="211"/>
      <c r="R113" s="211"/>
      <c r="S113" s="212"/>
    </row>
    <row r="114" spans="1:19" s="112" customFormat="1" ht="13.5">
      <c r="A114" s="192" t="str">
        <f t="shared" si="5"/>
        <v>05088400</v>
      </c>
      <c r="B114" s="193">
        <f t="shared" si="5"/>
        <v>39359</v>
      </c>
      <c r="C114" s="203" t="s">
        <v>265</v>
      </c>
      <c r="D114" s="204">
        <v>617</v>
      </c>
      <c r="E114" s="204">
        <v>5</v>
      </c>
      <c r="F114" s="204"/>
      <c r="G114" s="204"/>
      <c r="H114" s="205"/>
      <c r="I114" s="205"/>
      <c r="J114" s="205"/>
      <c r="K114" s="205"/>
      <c r="L114" s="205"/>
      <c r="M114" s="205"/>
      <c r="N114" s="205"/>
      <c r="O114" s="205"/>
      <c r="P114" s="211"/>
      <c r="Q114" s="211"/>
      <c r="R114" s="211"/>
      <c r="S114" s="212"/>
    </row>
    <row r="115" spans="1:19" s="112" customFormat="1" ht="13.5">
      <c r="A115" s="192" t="str">
        <f t="shared" si="5"/>
        <v>05088400</v>
      </c>
      <c r="B115" s="193">
        <f t="shared" si="5"/>
        <v>39359</v>
      </c>
      <c r="C115" s="203" t="s">
        <v>266</v>
      </c>
      <c r="D115" s="204">
        <v>819</v>
      </c>
      <c r="E115" s="204">
        <v>1</v>
      </c>
      <c r="F115" s="204"/>
      <c r="G115" s="204"/>
      <c r="H115" s="205"/>
      <c r="I115" s="205"/>
      <c r="J115" s="205"/>
      <c r="K115" s="205"/>
      <c r="L115" s="205"/>
      <c r="M115" s="205"/>
      <c r="N115" s="205"/>
      <c r="O115" s="205"/>
      <c r="P115" s="211"/>
      <c r="Q115" s="211"/>
      <c r="R115" s="211"/>
      <c r="S115" s="212"/>
    </row>
    <row r="116" spans="1:19" s="112" customFormat="1" ht="13.5">
      <c r="A116" s="192" t="str">
        <f t="shared" si="5"/>
        <v>05088400</v>
      </c>
      <c r="B116" s="193">
        <f t="shared" si="5"/>
        <v>39359</v>
      </c>
      <c r="C116" s="203" t="s">
        <v>267</v>
      </c>
      <c r="D116" s="204">
        <v>807</v>
      </c>
      <c r="E116" s="204">
        <v>135</v>
      </c>
      <c r="F116" s="204">
        <v>162</v>
      </c>
      <c r="G116" s="204">
        <v>65</v>
      </c>
      <c r="H116" s="213"/>
      <c r="I116" s="205"/>
      <c r="J116" s="211"/>
      <c r="K116" s="211"/>
      <c r="L116" s="211"/>
      <c r="M116" s="211"/>
      <c r="N116" s="211"/>
      <c r="O116" s="211"/>
      <c r="P116" s="211"/>
      <c r="Q116" s="211"/>
      <c r="R116" s="211"/>
      <c r="S116" s="212"/>
    </row>
    <row r="117" spans="1:19" s="112" customFormat="1" ht="13.5">
      <c r="A117" s="192" t="str">
        <f t="shared" si="5"/>
        <v>05088400</v>
      </c>
      <c r="B117" s="193">
        <f t="shared" si="5"/>
        <v>39359</v>
      </c>
      <c r="C117" s="203" t="s">
        <v>268</v>
      </c>
      <c r="D117" s="204">
        <v>3202</v>
      </c>
      <c r="E117" s="204">
        <v>7</v>
      </c>
      <c r="F117" s="204">
        <v>7</v>
      </c>
      <c r="G117" s="204">
        <v>13</v>
      </c>
      <c r="H117" s="213"/>
      <c r="I117" s="205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</row>
    <row r="118" spans="1:19" s="112" customFormat="1" ht="13.5">
      <c r="A118" s="192" t="str">
        <f t="shared" si="5"/>
        <v>05088400</v>
      </c>
      <c r="B118" s="193">
        <f t="shared" si="5"/>
        <v>39359</v>
      </c>
      <c r="C118" s="203" t="s">
        <v>269</v>
      </c>
      <c r="D118" s="204">
        <v>801</v>
      </c>
      <c r="E118" s="204"/>
      <c r="F118" s="204">
        <v>1</v>
      </c>
      <c r="G118" s="204"/>
      <c r="H118" s="213"/>
      <c r="I118" s="205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</row>
    <row r="119" spans="1:19" s="112" customFormat="1" ht="13.5">
      <c r="A119" s="192" t="str">
        <f aca="true" t="shared" si="6" ref="A119:B150">+A$85</f>
        <v>05088400</v>
      </c>
      <c r="B119" s="193">
        <f t="shared" si="6"/>
        <v>39359</v>
      </c>
      <c r="C119" s="203" t="s">
        <v>270</v>
      </c>
      <c r="D119" s="204">
        <v>719</v>
      </c>
      <c r="E119" s="204"/>
      <c r="F119" s="204"/>
      <c r="G119" s="204">
        <v>1</v>
      </c>
      <c r="H119" s="213"/>
      <c r="I119" s="205"/>
      <c r="J119" s="211"/>
      <c r="K119" s="211"/>
      <c r="L119" s="211"/>
      <c r="M119" s="211"/>
      <c r="N119" s="211"/>
      <c r="O119" s="211"/>
      <c r="P119" s="211"/>
      <c r="Q119" s="211"/>
      <c r="R119" s="211"/>
      <c r="S119" s="212"/>
    </row>
    <row r="120" spans="1:19" s="112" customFormat="1" ht="13.5">
      <c r="A120" s="192" t="str">
        <f t="shared" si="6"/>
        <v>05088400</v>
      </c>
      <c r="B120" s="193">
        <f t="shared" si="6"/>
        <v>39359</v>
      </c>
      <c r="C120" s="203" t="s">
        <v>271</v>
      </c>
      <c r="D120" s="204">
        <v>648</v>
      </c>
      <c r="E120" s="204">
        <v>12</v>
      </c>
      <c r="F120" s="204"/>
      <c r="G120" s="204"/>
      <c r="H120" s="213"/>
      <c r="I120" s="205"/>
      <c r="J120" s="211"/>
      <c r="K120" s="211"/>
      <c r="L120" s="211"/>
      <c r="M120" s="211"/>
      <c r="N120" s="211"/>
      <c r="O120" s="211"/>
      <c r="P120" s="211"/>
      <c r="Q120" s="211"/>
      <c r="R120" s="211"/>
      <c r="S120" s="212"/>
    </row>
    <row r="121" spans="1:19" s="112" customFormat="1" ht="13.5">
      <c r="A121" s="192" t="str">
        <f t="shared" si="6"/>
        <v>05088400</v>
      </c>
      <c r="B121" s="193">
        <f t="shared" si="6"/>
        <v>39359</v>
      </c>
      <c r="C121" s="203" t="s">
        <v>272</v>
      </c>
      <c r="D121" s="204">
        <v>658</v>
      </c>
      <c r="E121" s="204">
        <v>2</v>
      </c>
      <c r="F121" s="204"/>
      <c r="G121" s="204"/>
      <c r="H121" s="213"/>
      <c r="I121" s="205"/>
      <c r="J121" s="211"/>
      <c r="K121" s="211"/>
      <c r="L121" s="211"/>
      <c r="M121" s="211"/>
      <c r="N121" s="211"/>
      <c r="O121" s="211"/>
      <c r="P121" s="211"/>
      <c r="Q121" s="211"/>
      <c r="R121" s="211"/>
      <c r="S121" s="212"/>
    </row>
    <row r="122" spans="1:19" s="112" customFormat="1" ht="13.5">
      <c r="A122" s="192" t="str">
        <f t="shared" si="6"/>
        <v>05088400</v>
      </c>
      <c r="B122" s="193">
        <f t="shared" si="6"/>
        <v>39359</v>
      </c>
      <c r="C122" s="203" t="s">
        <v>273</v>
      </c>
      <c r="D122" s="204">
        <v>661</v>
      </c>
      <c r="E122" s="204">
        <v>7</v>
      </c>
      <c r="F122" s="204"/>
      <c r="G122" s="204"/>
      <c r="H122" s="213"/>
      <c r="I122" s="205"/>
      <c r="J122" s="211"/>
      <c r="K122" s="211"/>
      <c r="L122" s="211"/>
      <c r="M122" s="211"/>
      <c r="N122" s="211"/>
      <c r="O122" s="211"/>
      <c r="P122" s="211"/>
      <c r="Q122" s="211"/>
      <c r="R122" s="211"/>
      <c r="S122" s="212"/>
    </row>
    <row r="123" spans="1:19" s="112" customFormat="1" ht="13.5">
      <c r="A123" s="192" t="str">
        <f t="shared" si="6"/>
        <v>05088400</v>
      </c>
      <c r="B123" s="193">
        <f t="shared" si="6"/>
        <v>39359</v>
      </c>
      <c r="C123" s="203" t="s">
        <v>274</v>
      </c>
      <c r="D123" s="204">
        <v>678</v>
      </c>
      <c r="E123" s="204"/>
      <c r="F123" s="204"/>
      <c r="G123" s="204">
        <v>2</v>
      </c>
      <c r="H123" s="213"/>
      <c r="I123" s="205"/>
      <c r="J123" s="211"/>
      <c r="K123" s="211"/>
      <c r="L123" s="211"/>
      <c r="M123" s="211"/>
      <c r="N123" s="211"/>
      <c r="O123" s="211"/>
      <c r="P123" s="211"/>
      <c r="Q123" s="211"/>
      <c r="R123" s="211"/>
      <c r="S123" s="212"/>
    </row>
    <row r="124" spans="1:19" s="112" customFormat="1" ht="13.5">
      <c r="A124" s="192" t="str">
        <f t="shared" si="6"/>
        <v>05088400</v>
      </c>
      <c r="B124" s="193">
        <f t="shared" si="6"/>
        <v>39359</v>
      </c>
      <c r="C124" s="203" t="s">
        <v>275</v>
      </c>
      <c r="D124" s="204">
        <v>679</v>
      </c>
      <c r="E124" s="204">
        <v>1</v>
      </c>
      <c r="F124" s="204"/>
      <c r="G124" s="204"/>
      <c r="H124" s="213"/>
      <c r="I124" s="205"/>
      <c r="J124" s="211"/>
      <c r="K124" s="211"/>
      <c r="L124" s="211"/>
      <c r="M124" s="211"/>
      <c r="N124" s="211"/>
      <c r="O124" s="211"/>
      <c r="P124" s="211"/>
      <c r="Q124" s="211"/>
      <c r="R124" s="211"/>
      <c r="S124" s="212"/>
    </row>
    <row r="125" spans="1:19" s="112" customFormat="1" ht="13.5">
      <c r="A125" s="192" t="str">
        <f t="shared" si="6"/>
        <v>05088400</v>
      </c>
      <c r="B125" s="193">
        <f t="shared" si="6"/>
        <v>39359</v>
      </c>
      <c r="C125" s="203" t="s">
        <v>276</v>
      </c>
      <c r="D125" s="204">
        <v>682</v>
      </c>
      <c r="E125" s="204"/>
      <c r="F125" s="204">
        <v>2</v>
      </c>
      <c r="G125" s="204"/>
      <c r="H125" s="213"/>
      <c r="I125" s="205"/>
      <c r="J125" s="211"/>
      <c r="K125" s="211"/>
      <c r="L125" s="211"/>
      <c r="M125" s="211"/>
      <c r="N125" s="211"/>
      <c r="O125" s="211"/>
      <c r="P125" s="211"/>
      <c r="Q125" s="211"/>
      <c r="R125" s="211"/>
      <c r="S125" s="212"/>
    </row>
    <row r="126" spans="1:19" s="112" customFormat="1" ht="13.5">
      <c r="A126" s="192" t="str">
        <f t="shared" si="6"/>
        <v>05088400</v>
      </c>
      <c r="B126" s="193">
        <f t="shared" si="6"/>
        <v>39359</v>
      </c>
      <c r="C126" s="203" t="s">
        <v>277</v>
      </c>
      <c r="D126" s="204">
        <v>657</v>
      </c>
      <c r="E126" s="204">
        <v>11</v>
      </c>
      <c r="F126" s="204"/>
      <c r="G126" s="204"/>
      <c r="H126" s="213"/>
      <c r="I126" s="205"/>
      <c r="J126" s="211"/>
      <c r="K126" s="211"/>
      <c r="L126" s="211"/>
      <c r="M126" s="211"/>
      <c r="N126" s="211"/>
      <c r="O126" s="211"/>
      <c r="P126" s="211"/>
      <c r="Q126" s="211"/>
      <c r="R126" s="211"/>
      <c r="S126" s="212"/>
    </row>
    <row r="127" spans="1:19" s="112" customFormat="1" ht="13.5">
      <c r="A127" s="192" t="str">
        <f t="shared" si="6"/>
        <v>05088400</v>
      </c>
      <c r="B127" s="193">
        <f t="shared" si="6"/>
        <v>39359</v>
      </c>
      <c r="C127" s="203" t="s">
        <v>278</v>
      </c>
      <c r="D127" s="204">
        <v>856</v>
      </c>
      <c r="E127" s="204">
        <v>1</v>
      </c>
      <c r="F127" s="204"/>
      <c r="G127" s="204"/>
      <c r="H127" s="213"/>
      <c r="I127" s="205"/>
      <c r="J127" s="211"/>
      <c r="K127" s="211"/>
      <c r="L127" s="211"/>
      <c r="M127" s="211"/>
      <c r="N127" s="211"/>
      <c r="O127" s="211"/>
      <c r="P127" s="211"/>
      <c r="Q127" s="211"/>
      <c r="R127" s="211"/>
      <c r="S127" s="212"/>
    </row>
    <row r="128" spans="1:19" s="112" customFormat="1" ht="13.5">
      <c r="A128" s="192" t="str">
        <f t="shared" si="6"/>
        <v>05088400</v>
      </c>
      <c r="B128" s="193">
        <f t="shared" si="6"/>
        <v>39359</v>
      </c>
      <c r="C128" s="203" t="s">
        <v>279</v>
      </c>
      <c r="D128" s="204">
        <v>3206</v>
      </c>
      <c r="E128" s="204">
        <v>1</v>
      </c>
      <c r="F128" s="204"/>
      <c r="G128" s="204">
        <v>1</v>
      </c>
      <c r="H128" s="213"/>
      <c r="I128" s="205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</row>
    <row r="129" spans="1:19" s="112" customFormat="1" ht="13.5">
      <c r="A129" s="192" t="str">
        <f t="shared" si="6"/>
        <v>05088400</v>
      </c>
      <c r="B129" s="193">
        <f t="shared" si="6"/>
        <v>39359</v>
      </c>
      <c r="C129" s="203" t="s">
        <v>280</v>
      </c>
      <c r="D129" s="204">
        <v>3170</v>
      </c>
      <c r="E129" s="204">
        <v>1</v>
      </c>
      <c r="F129" s="204"/>
      <c r="G129" s="204">
        <v>1</v>
      </c>
      <c r="H129" s="213"/>
      <c r="I129" s="205"/>
      <c r="J129" s="211"/>
      <c r="K129" s="211"/>
      <c r="L129" s="211"/>
      <c r="M129" s="211"/>
      <c r="N129" s="211"/>
      <c r="O129" s="211"/>
      <c r="P129" s="211"/>
      <c r="Q129" s="211"/>
      <c r="R129" s="211"/>
      <c r="S129" s="212"/>
    </row>
    <row r="130" spans="1:19" s="112" customFormat="1" ht="13.5">
      <c r="A130" s="192" t="str">
        <f t="shared" si="6"/>
        <v>05088400</v>
      </c>
      <c r="B130" s="193">
        <f t="shared" si="6"/>
        <v>39359</v>
      </c>
      <c r="C130" s="203" t="s">
        <v>281</v>
      </c>
      <c r="D130" s="204">
        <v>880</v>
      </c>
      <c r="E130" s="204">
        <v>86</v>
      </c>
      <c r="F130" s="204">
        <v>1</v>
      </c>
      <c r="G130" s="204">
        <v>3</v>
      </c>
      <c r="H130" s="213"/>
      <c r="I130" s="205"/>
      <c r="J130" s="211"/>
      <c r="K130" s="211"/>
      <c r="L130" s="211"/>
      <c r="M130" s="211"/>
      <c r="N130" s="211"/>
      <c r="O130" s="211"/>
      <c r="P130" s="211"/>
      <c r="Q130" s="211"/>
      <c r="R130" s="211"/>
      <c r="S130" s="212"/>
    </row>
    <row r="131" spans="1:19" s="112" customFormat="1" ht="13.5">
      <c r="A131" s="192" t="str">
        <f t="shared" si="6"/>
        <v>05088400</v>
      </c>
      <c r="B131" s="193">
        <f t="shared" si="6"/>
        <v>39359</v>
      </c>
      <c r="C131" s="203" t="s">
        <v>282</v>
      </c>
      <c r="D131" s="204">
        <v>5116</v>
      </c>
      <c r="E131" s="204">
        <v>41</v>
      </c>
      <c r="F131" s="204">
        <v>3</v>
      </c>
      <c r="G131" s="204">
        <v>4</v>
      </c>
      <c r="H131" s="213"/>
      <c r="I131" s="205"/>
      <c r="J131" s="211"/>
      <c r="K131" s="211"/>
      <c r="L131" s="211"/>
      <c r="M131" s="211"/>
      <c r="N131" s="211"/>
      <c r="O131" s="211"/>
      <c r="P131" s="211"/>
      <c r="Q131" s="211"/>
      <c r="R131" s="211"/>
      <c r="S131" s="212"/>
    </row>
    <row r="132" spans="1:19" s="112" customFormat="1" ht="13.5">
      <c r="A132" s="192" t="str">
        <f t="shared" si="6"/>
        <v>05088400</v>
      </c>
      <c r="B132" s="193">
        <f t="shared" si="6"/>
        <v>39359</v>
      </c>
      <c r="C132" s="203" t="s">
        <v>283</v>
      </c>
      <c r="D132" s="204">
        <v>888</v>
      </c>
      <c r="E132" s="204">
        <v>16</v>
      </c>
      <c r="F132" s="204"/>
      <c r="G132" s="204"/>
      <c r="H132" s="213"/>
      <c r="I132" s="205"/>
      <c r="J132" s="211"/>
      <c r="K132" s="211"/>
      <c r="L132" s="211"/>
      <c r="M132" s="211"/>
      <c r="N132" s="211"/>
      <c r="O132" s="211"/>
      <c r="P132" s="211"/>
      <c r="Q132" s="211"/>
      <c r="R132" s="211"/>
      <c r="S132" s="212"/>
    </row>
    <row r="133" spans="1:19" s="112" customFormat="1" ht="13.5">
      <c r="A133" s="192" t="str">
        <f t="shared" si="6"/>
        <v>05088400</v>
      </c>
      <c r="B133" s="193">
        <f t="shared" si="6"/>
        <v>39359</v>
      </c>
      <c r="C133" s="203" t="s">
        <v>284</v>
      </c>
      <c r="D133" s="204">
        <v>887</v>
      </c>
      <c r="E133" s="204">
        <v>10</v>
      </c>
      <c r="F133" s="204"/>
      <c r="G133" s="204"/>
      <c r="H133" s="213"/>
      <c r="I133" s="205"/>
      <c r="J133" s="211"/>
      <c r="K133" s="211"/>
      <c r="L133" s="211"/>
      <c r="M133" s="211"/>
      <c r="N133" s="211"/>
      <c r="O133" s="211"/>
      <c r="P133" s="211"/>
      <c r="Q133" s="211"/>
      <c r="R133" s="211"/>
      <c r="S133" s="212"/>
    </row>
    <row r="134" spans="1:19" s="112" customFormat="1" ht="13.5">
      <c r="A134" s="192" t="str">
        <f t="shared" si="6"/>
        <v>05088400</v>
      </c>
      <c r="B134" s="193">
        <f t="shared" si="6"/>
        <v>39359</v>
      </c>
      <c r="C134" s="203" t="s">
        <v>285</v>
      </c>
      <c r="D134" s="204">
        <v>1028</v>
      </c>
      <c r="E134" s="204">
        <v>1</v>
      </c>
      <c r="F134" s="204"/>
      <c r="G134" s="204">
        <v>2</v>
      </c>
      <c r="H134" s="213"/>
      <c r="I134" s="205"/>
      <c r="J134" s="211"/>
      <c r="K134" s="211"/>
      <c r="L134" s="211"/>
      <c r="M134" s="211"/>
      <c r="N134" s="211"/>
      <c r="O134" s="211"/>
      <c r="P134" s="211"/>
      <c r="Q134" s="211"/>
      <c r="R134" s="211"/>
      <c r="S134" s="212"/>
    </row>
    <row r="135" spans="1:19" s="112" customFormat="1" ht="13.5">
      <c r="A135" s="192" t="str">
        <f t="shared" si="6"/>
        <v>05088400</v>
      </c>
      <c r="B135" s="193">
        <f t="shared" si="6"/>
        <v>39359</v>
      </c>
      <c r="C135" s="203" t="s">
        <v>286</v>
      </c>
      <c r="D135" s="204">
        <v>997</v>
      </c>
      <c r="E135" s="204">
        <v>1</v>
      </c>
      <c r="F135" s="204"/>
      <c r="G135" s="204"/>
      <c r="H135" s="213"/>
      <c r="I135" s="205"/>
      <c r="J135" s="211"/>
      <c r="K135" s="211"/>
      <c r="L135" s="211"/>
      <c r="M135" s="211"/>
      <c r="N135" s="211"/>
      <c r="O135" s="211"/>
      <c r="P135" s="211"/>
      <c r="Q135" s="211"/>
      <c r="R135" s="211"/>
      <c r="S135" s="212"/>
    </row>
    <row r="136" spans="1:19" s="112" customFormat="1" ht="13.5">
      <c r="A136" s="192" t="str">
        <f t="shared" si="6"/>
        <v>05088400</v>
      </c>
      <c r="B136" s="193">
        <f t="shared" si="6"/>
        <v>39359</v>
      </c>
      <c r="C136" s="203" t="s">
        <v>287</v>
      </c>
      <c r="D136" s="204">
        <v>1025</v>
      </c>
      <c r="E136" s="204">
        <v>177</v>
      </c>
      <c r="F136" s="204">
        <v>1</v>
      </c>
      <c r="G136" s="204">
        <v>4</v>
      </c>
      <c r="H136" s="213"/>
      <c r="I136" s="205"/>
      <c r="J136" s="211"/>
      <c r="K136" s="211"/>
      <c r="L136" s="211"/>
      <c r="M136" s="211"/>
      <c r="N136" s="211"/>
      <c r="O136" s="211"/>
      <c r="P136" s="211"/>
      <c r="Q136" s="211"/>
      <c r="R136" s="211"/>
      <c r="S136" s="212"/>
    </row>
    <row r="137" spans="1:19" s="112" customFormat="1" ht="13.5">
      <c r="A137" s="192" t="str">
        <f t="shared" si="6"/>
        <v>05088400</v>
      </c>
      <c r="B137" s="193">
        <f t="shared" si="6"/>
        <v>39359</v>
      </c>
      <c r="C137" s="203" t="s">
        <v>288</v>
      </c>
      <c r="D137" s="204">
        <v>1009</v>
      </c>
      <c r="E137" s="204">
        <v>72</v>
      </c>
      <c r="F137" s="204"/>
      <c r="G137" s="204"/>
      <c r="H137" s="213"/>
      <c r="I137" s="205"/>
      <c r="J137" s="211"/>
      <c r="K137" s="211"/>
      <c r="L137" s="211"/>
      <c r="M137" s="211"/>
      <c r="N137" s="211"/>
      <c r="O137" s="211"/>
      <c r="P137" s="211"/>
      <c r="Q137" s="211"/>
      <c r="R137" s="211"/>
      <c r="S137" s="212"/>
    </row>
    <row r="138" spans="1:19" s="112" customFormat="1" ht="13.5">
      <c r="A138" s="192" t="str">
        <f t="shared" si="6"/>
        <v>05088400</v>
      </c>
      <c r="B138" s="193">
        <f t="shared" si="6"/>
        <v>39359</v>
      </c>
      <c r="C138" s="203" t="s">
        <v>289</v>
      </c>
      <c r="D138" s="204">
        <v>1051</v>
      </c>
      <c r="E138" s="204">
        <v>23</v>
      </c>
      <c r="F138" s="204">
        <v>3</v>
      </c>
      <c r="G138" s="204">
        <v>5</v>
      </c>
      <c r="H138" s="213"/>
      <c r="I138" s="205"/>
      <c r="J138" s="211"/>
      <c r="K138" s="211"/>
      <c r="L138" s="211"/>
      <c r="M138" s="211"/>
      <c r="N138" s="211"/>
      <c r="O138" s="211"/>
      <c r="P138" s="211"/>
      <c r="Q138" s="211"/>
      <c r="R138" s="211"/>
      <c r="S138" s="212"/>
    </row>
    <row r="139" spans="1:19" s="112" customFormat="1" ht="13.5">
      <c r="A139" s="192" t="str">
        <f t="shared" si="6"/>
        <v>05088400</v>
      </c>
      <c r="B139" s="193">
        <f t="shared" si="6"/>
        <v>39359</v>
      </c>
      <c r="C139" s="203" t="s">
        <v>290</v>
      </c>
      <c r="D139" s="204">
        <v>1043</v>
      </c>
      <c r="E139" s="204">
        <v>2</v>
      </c>
      <c r="F139" s="204"/>
      <c r="G139" s="204"/>
      <c r="H139" s="213"/>
      <c r="I139" s="205"/>
      <c r="J139" s="211"/>
      <c r="K139" s="211"/>
      <c r="L139" s="211"/>
      <c r="M139" s="211"/>
      <c r="N139" s="211"/>
      <c r="O139" s="211"/>
      <c r="P139" s="211"/>
      <c r="Q139" s="211"/>
      <c r="R139" s="211"/>
      <c r="S139" s="212"/>
    </row>
    <row r="140" spans="1:19" s="112" customFormat="1" ht="13.5">
      <c r="A140" s="192" t="str">
        <f t="shared" si="6"/>
        <v>05088400</v>
      </c>
      <c r="B140" s="193">
        <f t="shared" si="6"/>
        <v>39359</v>
      </c>
      <c r="C140" s="203" t="s">
        <v>291</v>
      </c>
      <c r="D140" s="204">
        <v>1056</v>
      </c>
      <c r="E140" s="204">
        <v>62</v>
      </c>
      <c r="F140" s="204">
        <v>9</v>
      </c>
      <c r="G140" s="204">
        <v>10</v>
      </c>
      <c r="H140" s="213"/>
      <c r="I140" s="205"/>
      <c r="J140" s="211"/>
      <c r="K140" s="211"/>
      <c r="L140" s="211"/>
      <c r="M140" s="211"/>
      <c r="N140" s="211"/>
      <c r="O140" s="211"/>
      <c r="P140" s="211"/>
      <c r="Q140" s="211"/>
      <c r="R140" s="211"/>
      <c r="S140" s="212"/>
    </row>
    <row r="141" spans="1:19" s="112" customFormat="1" ht="13.5">
      <c r="A141" s="192" t="str">
        <f t="shared" si="6"/>
        <v>05088400</v>
      </c>
      <c r="B141" s="193">
        <f t="shared" si="6"/>
        <v>39359</v>
      </c>
      <c r="C141" s="203" t="s">
        <v>292</v>
      </c>
      <c r="D141" s="204">
        <v>3326</v>
      </c>
      <c r="E141" s="204">
        <v>6</v>
      </c>
      <c r="F141" s="204"/>
      <c r="G141" s="204"/>
      <c r="H141" s="213"/>
      <c r="I141" s="205"/>
      <c r="J141" s="211"/>
      <c r="K141" s="211"/>
      <c r="L141" s="211"/>
      <c r="M141" s="211"/>
      <c r="N141" s="211"/>
      <c r="O141" s="211"/>
      <c r="P141" s="211"/>
      <c r="Q141" s="211"/>
      <c r="R141" s="211"/>
      <c r="S141" s="212"/>
    </row>
    <row r="142" spans="1:19" s="112" customFormat="1" ht="13.5">
      <c r="A142" s="192" t="str">
        <f t="shared" si="6"/>
        <v>05088400</v>
      </c>
      <c r="B142" s="193">
        <f t="shared" si="6"/>
        <v>39359</v>
      </c>
      <c r="C142" s="203" t="s">
        <v>293</v>
      </c>
      <c r="D142" s="204">
        <v>933</v>
      </c>
      <c r="E142" s="204">
        <v>1</v>
      </c>
      <c r="F142" s="204">
        <v>1</v>
      </c>
      <c r="G142" s="204">
        <v>1</v>
      </c>
      <c r="H142" s="213"/>
      <c r="I142" s="205"/>
      <c r="J142" s="211"/>
      <c r="K142" s="211"/>
      <c r="L142" s="211"/>
      <c r="M142" s="211"/>
      <c r="N142" s="211"/>
      <c r="O142" s="211"/>
      <c r="P142" s="211"/>
      <c r="Q142" s="211"/>
      <c r="R142" s="211"/>
      <c r="S142" s="212"/>
    </row>
    <row r="143" spans="1:19" s="112" customFormat="1" ht="13.5">
      <c r="A143" s="192" t="str">
        <f t="shared" si="6"/>
        <v>05088400</v>
      </c>
      <c r="B143" s="193">
        <f t="shared" si="6"/>
        <v>39359</v>
      </c>
      <c r="C143" s="203" t="s">
        <v>294</v>
      </c>
      <c r="D143" s="204">
        <v>1087</v>
      </c>
      <c r="E143" s="204">
        <v>1</v>
      </c>
      <c r="F143" s="204"/>
      <c r="G143" s="204"/>
      <c r="H143" s="213"/>
      <c r="I143" s="205"/>
      <c r="J143" s="211"/>
      <c r="K143" s="211"/>
      <c r="L143" s="211"/>
      <c r="M143" s="211"/>
      <c r="N143" s="211"/>
      <c r="O143" s="211"/>
      <c r="P143" s="211"/>
      <c r="Q143" s="211"/>
      <c r="R143" s="211"/>
      <c r="S143" s="212"/>
    </row>
    <row r="144" spans="1:19" s="112" customFormat="1" ht="13.5">
      <c r="A144" s="192" t="str">
        <f t="shared" si="6"/>
        <v>05088400</v>
      </c>
      <c r="B144" s="193">
        <f t="shared" si="6"/>
        <v>39359</v>
      </c>
      <c r="C144" s="203" t="s">
        <v>295</v>
      </c>
      <c r="D144" s="204">
        <v>3159</v>
      </c>
      <c r="E144" s="204">
        <v>1</v>
      </c>
      <c r="F144" s="204"/>
      <c r="G144" s="204"/>
      <c r="H144" s="213"/>
      <c r="I144" s="205"/>
      <c r="J144" s="211"/>
      <c r="K144" s="211"/>
      <c r="L144" s="211"/>
      <c r="M144" s="211"/>
      <c r="N144" s="211"/>
      <c r="O144" s="211"/>
      <c r="P144" s="211"/>
      <c r="Q144" s="211"/>
      <c r="R144" s="211"/>
      <c r="S144" s="212"/>
    </row>
    <row r="145" spans="1:19" s="112" customFormat="1" ht="13.5">
      <c r="A145" s="192" t="str">
        <f t="shared" si="6"/>
        <v>05088400</v>
      </c>
      <c r="B145" s="193">
        <f t="shared" si="6"/>
        <v>39359</v>
      </c>
      <c r="C145" s="203" t="s">
        <v>296</v>
      </c>
      <c r="D145" s="204">
        <v>3110</v>
      </c>
      <c r="E145" s="204">
        <v>1</v>
      </c>
      <c r="F145" s="204">
        <v>2</v>
      </c>
      <c r="G145" s="204">
        <v>1</v>
      </c>
      <c r="H145" s="213"/>
      <c r="I145" s="205"/>
      <c r="J145" s="211"/>
      <c r="K145" s="211"/>
      <c r="L145" s="211"/>
      <c r="M145" s="211"/>
      <c r="N145" s="211"/>
      <c r="O145" s="211"/>
      <c r="P145" s="211"/>
      <c r="Q145" s="211"/>
      <c r="R145" s="211"/>
      <c r="S145" s="212"/>
    </row>
    <row r="146" spans="1:19" s="112" customFormat="1" ht="13.5">
      <c r="A146" s="192" t="str">
        <f t="shared" si="6"/>
        <v>05088400</v>
      </c>
      <c r="B146" s="193">
        <f t="shared" si="6"/>
        <v>39359</v>
      </c>
      <c r="C146" s="203" t="s">
        <v>297</v>
      </c>
      <c r="D146" s="204">
        <v>906</v>
      </c>
      <c r="E146" s="204">
        <v>1</v>
      </c>
      <c r="F146" s="204">
        <v>1</v>
      </c>
      <c r="G146" s="204">
        <v>1</v>
      </c>
      <c r="H146" s="213"/>
      <c r="I146" s="205"/>
      <c r="J146" s="211"/>
      <c r="K146" s="211"/>
      <c r="L146" s="211"/>
      <c r="M146" s="211"/>
      <c r="N146" s="211"/>
      <c r="O146" s="211"/>
      <c r="P146" s="211"/>
      <c r="Q146" s="211"/>
      <c r="R146" s="211"/>
      <c r="S146" s="212"/>
    </row>
    <row r="147" spans="1:19" s="112" customFormat="1" ht="13.5">
      <c r="A147" s="192" t="str">
        <f t="shared" si="6"/>
        <v>05088400</v>
      </c>
      <c r="B147" s="193">
        <f t="shared" si="6"/>
        <v>39359</v>
      </c>
      <c r="C147" s="214"/>
      <c r="D147" s="215"/>
      <c r="E147" s="216"/>
      <c r="F147" s="217"/>
      <c r="G147" s="218"/>
      <c r="H147" s="213"/>
      <c r="I147" s="205"/>
      <c r="J147" s="211"/>
      <c r="K147" s="211"/>
      <c r="L147" s="211"/>
      <c r="M147" s="211"/>
      <c r="N147" s="211"/>
      <c r="O147" s="211"/>
      <c r="P147" s="211"/>
      <c r="Q147" s="211"/>
      <c r="R147" s="211"/>
      <c r="S147" s="212"/>
    </row>
    <row r="148" spans="1:19" s="112" customFormat="1" ht="13.5">
      <c r="A148" s="192" t="str">
        <f t="shared" si="6"/>
        <v>05088400</v>
      </c>
      <c r="B148" s="193">
        <f t="shared" si="6"/>
        <v>39359</v>
      </c>
      <c r="C148" s="214"/>
      <c r="D148" s="215"/>
      <c r="E148" s="216"/>
      <c r="F148" s="217"/>
      <c r="G148" s="218"/>
      <c r="H148" s="213"/>
      <c r="I148" s="205"/>
      <c r="J148" s="211"/>
      <c r="K148" s="211"/>
      <c r="L148" s="211"/>
      <c r="M148" s="211"/>
      <c r="N148" s="211"/>
      <c r="O148" s="211"/>
      <c r="P148" s="211"/>
      <c r="Q148" s="211"/>
      <c r="R148" s="211"/>
      <c r="S148" s="212"/>
    </row>
    <row r="149" spans="1:19" s="112" customFormat="1" ht="13.5">
      <c r="A149" s="192" t="str">
        <f t="shared" si="6"/>
        <v>05088400</v>
      </c>
      <c r="B149" s="193">
        <f t="shared" si="6"/>
        <v>39359</v>
      </c>
      <c r="C149" s="214"/>
      <c r="D149" s="215"/>
      <c r="E149" s="216"/>
      <c r="F149" s="217"/>
      <c r="G149" s="218"/>
      <c r="H149" s="213"/>
      <c r="I149" s="205"/>
      <c r="J149" s="211"/>
      <c r="K149" s="211"/>
      <c r="L149" s="211"/>
      <c r="M149" s="211"/>
      <c r="N149" s="211"/>
      <c r="O149" s="211"/>
      <c r="P149" s="211"/>
      <c r="Q149" s="211"/>
      <c r="R149" s="211"/>
      <c r="S149" s="212"/>
    </row>
    <row r="150" spans="1:19" s="112" customFormat="1" ht="13.5">
      <c r="A150" s="192" t="str">
        <f t="shared" si="6"/>
        <v>05088400</v>
      </c>
      <c r="B150" s="193">
        <f t="shared" si="6"/>
        <v>39359</v>
      </c>
      <c r="C150" s="214"/>
      <c r="D150" s="215"/>
      <c r="E150" s="216"/>
      <c r="F150" s="217"/>
      <c r="G150" s="218"/>
      <c r="H150" s="213"/>
      <c r="I150" s="205"/>
      <c r="J150" s="211"/>
      <c r="K150" s="211"/>
      <c r="L150" s="211"/>
      <c r="M150" s="211"/>
      <c r="N150" s="211"/>
      <c r="O150" s="211"/>
      <c r="P150" s="211"/>
      <c r="Q150" s="211"/>
      <c r="R150" s="211"/>
      <c r="S150" s="212"/>
    </row>
    <row r="151" spans="1:19" s="112" customFormat="1" ht="13.5">
      <c r="A151" s="192" t="str">
        <f aca="true" t="shared" si="7" ref="A151:B182">+A$85</f>
        <v>05088400</v>
      </c>
      <c r="B151" s="193">
        <f t="shared" si="7"/>
        <v>39359</v>
      </c>
      <c r="C151" s="214"/>
      <c r="D151" s="215"/>
      <c r="E151" s="216"/>
      <c r="F151" s="217"/>
      <c r="G151" s="218"/>
      <c r="H151" s="213"/>
      <c r="I151" s="205"/>
      <c r="J151" s="211"/>
      <c r="K151" s="211"/>
      <c r="L151" s="211"/>
      <c r="M151" s="211"/>
      <c r="N151" s="211"/>
      <c r="O151" s="211"/>
      <c r="P151" s="211"/>
      <c r="Q151" s="211"/>
      <c r="R151" s="211"/>
      <c r="S151" s="212"/>
    </row>
    <row r="152" spans="1:19" s="112" customFormat="1" ht="13.5">
      <c r="A152" s="192" t="str">
        <f t="shared" si="7"/>
        <v>05088400</v>
      </c>
      <c r="B152" s="193">
        <f t="shared" si="7"/>
        <v>39359</v>
      </c>
      <c r="C152" s="214"/>
      <c r="D152" s="215"/>
      <c r="E152" s="216"/>
      <c r="F152" s="217"/>
      <c r="G152" s="218"/>
      <c r="H152" s="213"/>
      <c r="I152" s="205"/>
      <c r="J152" s="211"/>
      <c r="K152" s="211"/>
      <c r="L152" s="211"/>
      <c r="M152" s="211"/>
      <c r="N152" s="211"/>
      <c r="O152" s="211"/>
      <c r="P152" s="211"/>
      <c r="Q152" s="211"/>
      <c r="R152" s="211"/>
      <c r="S152" s="212"/>
    </row>
    <row r="153" spans="1:19" s="112" customFormat="1" ht="13.5">
      <c r="A153" s="192" t="str">
        <f t="shared" si="7"/>
        <v>05088400</v>
      </c>
      <c r="B153" s="193">
        <f t="shared" si="7"/>
        <v>39359</v>
      </c>
      <c r="C153" s="214"/>
      <c r="D153" s="215"/>
      <c r="E153" s="216"/>
      <c r="F153" s="217"/>
      <c r="G153" s="218"/>
      <c r="H153" s="213"/>
      <c r="I153" s="205"/>
      <c r="J153" s="211"/>
      <c r="K153" s="211"/>
      <c r="L153" s="211"/>
      <c r="M153" s="211"/>
      <c r="N153" s="211"/>
      <c r="O153" s="211"/>
      <c r="P153" s="211"/>
      <c r="Q153" s="211"/>
      <c r="R153" s="211"/>
      <c r="S153" s="212"/>
    </row>
    <row r="154" spans="1:19" s="112" customFormat="1" ht="13.5">
      <c r="A154" s="192" t="str">
        <f t="shared" si="7"/>
        <v>05088400</v>
      </c>
      <c r="B154" s="193">
        <f t="shared" si="7"/>
        <v>39359</v>
      </c>
      <c r="C154" s="214"/>
      <c r="D154" s="215"/>
      <c r="E154" s="216"/>
      <c r="F154" s="217"/>
      <c r="G154" s="218"/>
      <c r="H154" s="213"/>
      <c r="I154" s="205"/>
      <c r="J154" s="211"/>
      <c r="K154" s="211"/>
      <c r="L154" s="211"/>
      <c r="M154" s="211"/>
      <c r="N154" s="211"/>
      <c r="O154" s="211"/>
      <c r="P154" s="211"/>
      <c r="Q154" s="211"/>
      <c r="R154" s="211"/>
      <c r="S154" s="212"/>
    </row>
    <row r="155" spans="1:19" s="112" customFormat="1" ht="13.5">
      <c r="A155" s="192" t="str">
        <f t="shared" si="7"/>
        <v>05088400</v>
      </c>
      <c r="B155" s="193">
        <f t="shared" si="7"/>
        <v>39359</v>
      </c>
      <c r="C155" s="214"/>
      <c r="D155" s="215"/>
      <c r="E155" s="216"/>
      <c r="F155" s="217"/>
      <c r="G155" s="218"/>
      <c r="H155" s="213"/>
      <c r="I155" s="205"/>
      <c r="J155" s="211"/>
      <c r="K155" s="211"/>
      <c r="L155" s="211"/>
      <c r="M155" s="211"/>
      <c r="N155" s="211"/>
      <c r="O155" s="211"/>
      <c r="P155" s="211"/>
      <c r="Q155" s="211"/>
      <c r="R155" s="211"/>
      <c r="S155" s="212"/>
    </row>
    <row r="156" spans="1:19" s="112" customFormat="1" ht="13.5">
      <c r="A156" s="192" t="str">
        <f t="shared" si="7"/>
        <v>05088400</v>
      </c>
      <c r="B156" s="193">
        <f t="shared" si="7"/>
        <v>39359</v>
      </c>
      <c r="C156" s="214"/>
      <c r="D156" s="215"/>
      <c r="E156" s="216"/>
      <c r="F156" s="217"/>
      <c r="G156" s="218"/>
      <c r="H156" s="213"/>
      <c r="I156" s="205"/>
      <c r="J156" s="211"/>
      <c r="K156" s="211"/>
      <c r="L156" s="211"/>
      <c r="M156" s="211"/>
      <c r="N156" s="211"/>
      <c r="O156" s="211"/>
      <c r="P156" s="211"/>
      <c r="Q156" s="211"/>
      <c r="R156" s="211"/>
      <c r="S156" s="212"/>
    </row>
    <row r="157" spans="1:19" s="112" customFormat="1" ht="13.5">
      <c r="A157" s="192" t="str">
        <f t="shared" si="7"/>
        <v>05088400</v>
      </c>
      <c r="B157" s="193">
        <f t="shared" si="7"/>
        <v>39359</v>
      </c>
      <c r="C157" s="214"/>
      <c r="D157" s="215"/>
      <c r="E157" s="216"/>
      <c r="F157" s="217"/>
      <c r="G157" s="218"/>
      <c r="H157" s="213"/>
      <c r="I157" s="205"/>
      <c r="J157" s="211"/>
      <c r="K157" s="211"/>
      <c r="L157" s="211"/>
      <c r="M157" s="211"/>
      <c r="N157" s="211"/>
      <c r="O157" s="211"/>
      <c r="P157" s="211"/>
      <c r="Q157" s="211"/>
      <c r="R157" s="211"/>
      <c r="S157" s="212"/>
    </row>
    <row r="158" spans="1:19" s="112" customFormat="1" ht="13.5">
      <c r="A158" s="192" t="str">
        <f t="shared" si="7"/>
        <v>05088400</v>
      </c>
      <c r="B158" s="193">
        <f t="shared" si="7"/>
        <v>39359</v>
      </c>
      <c r="C158" s="214"/>
      <c r="D158" s="215"/>
      <c r="E158" s="216"/>
      <c r="F158" s="217"/>
      <c r="G158" s="218"/>
      <c r="H158" s="213"/>
      <c r="I158" s="205"/>
      <c r="J158" s="211"/>
      <c r="K158" s="211"/>
      <c r="L158" s="211"/>
      <c r="M158" s="211"/>
      <c r="N158" s="211"/>
      <c r="O158" s="211"/>
      <c r="P158" s="211"/>
      <c r="Q158" s="211"/>
      <c r="R158" s="211"/>
      <c r="S158" s="212"/>
    </row>
    <row r="159" spans="1:19" s="112" customFormat="1" ht="13.5">
      <c r="A159" s="192" t="str">
        <f t="shared" si="7"/>
        <v>05088400</v>
      </c>
      <c r="B159" s="193">
        <f t="shared" si="7"/>
        <v>39359</v>
      </c>
      <c r="C159" s="214"/>
      <c r="D159" s="215"/>
      <c r="E159" s="216"/>
      <c r="F159" s="217"/>
      <c r="G159" s="218"/>
      <c r="H159" s="213"/>
      <c r="I159" s="205"/>
      <c r="J159" s="211"/>
      <c r="K159" s="211"/>
      <c r="L159" s="211"/>
      <c r="M159" s="211"/>
      <c r="N159" s="211"/>
      <c r="O159" s="211"/>
      <c r="P159" s="211"/>
      <c r="Q159" s="211"/>
      <c r="R159" s="211"/>
      <c r="S159" s="212"/>
    </row>
    <row r="160" spans="1:19" s="112" customFormat="1" ht="13.5">
      <c r="A160" s="192" t="str">
        <f t="shared" si="7"/>
        <v>05088400</v>
      </c>
      <c r="B160" s="193">
        <f t="shared" si="7"/>
        <v>39359</v>
      </c>
      <c r="C160" s="214"/>
      <c r="D160" s="215"/>
      <c r="E160" s="216"/>
      <c r="F160" s="217"/>
      <c r="G160" s="218"/>
      <c r="H160" s="213"/>
      <c r="I160" s="205"/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</row>
    <row r="161" spans="1:19" s="112" customFormat="1" ht="13.5">
      <c r="A161" s="192" t="str">
        <f t="shared" si="7"/>
        <v>05088400</v>
      </c>
      <c r="B161" s="193">
        <f t="shared" si="7"/>
        <v>39359</v>
      </c>
      <c r="C161" s="214"/>
      <c r="D161" s="215"/>
      <c r="E161" s="216"/>
      <c r="F161" s="217"/>
      <c r="G161" s="218"/>
      <c r="H161" s="213"/>
      <c r="I161" s="205"/>
      <c r="J161" s="211"/>
      <c r="K161" s="211"/>
      <c r="L161" s="211"/>
      <c r="M161" s="211"/>
      <c r="N161" s="211"/>
      <c r="O161" s="211"/>
      <c r="P161" s="211"/>
      <c r="Q161" s="211"/>
      <c r="R161" s="211"/>
      <c r="S161" s="212"/>
    </row>
    <row r="162" spans="1:19" s="112" customFormat="1" ht="13.5">
      <c r="A162" s="192" t="str">
        <f t="shared" si="7"/>
        <v>05088400</v>
      </c>
      <c r="B162" s="193">
        <f t="shared" si="7"/>
        <v>39359</v>
      </c>
      <c r="C162" s="214"/>
      <c r="D162" s="215"/>
      <c r="E162" s="216"/>
      <c r="F162" s="217"/>
      <c r="G162" s="218"/>
      <c r="H162" s="213"/>
      <c r="I162" s="205"/>
      <c r="J162" s="211"/>
      <c r="K162" s="211"/>
      <c r="L162" s="211"/>
      <c r="M162" s="211"/>
      <c r="N162" s="211"/>
      <c r="O162" s="211"/>
      <c r="P162" s="211"/>
      <c r="Q162" s="211"/>
      <c r="R162" s="211"/>
      <c r="S162" s="212"/>
    </row>
    <row r="163" spans="1:19" s="112" customFormat="1" ht="13.5">
      <c r="A163" s="192" t="str">
        <f t="shared" si="7"/>
        <v>05088400</v>
      </c>
      <c r="B163" s="193">
        <f t="shared" si="7"/>
        <v>39359</v>
      </c>
      <c r="C163" s="214"/>
      <c r="D163" s="215"/>
      <c r="E163" s="216"/>
      <c r="F163" s="217"/>
      <c r="G163" s="218"/>
      <c r="H163" s="213"/>
      <c r="I163" s="205"/>
      <c r="J163" s="211"/>
      <c r="K163" s="211"/>
      <c r="L163" s="211"/>
      <c r="M163" s="211"/>
      <c r="N163" s="211"/>
      <c r="O163" s="211"/>
      <c r="P163" s="211"/>
      <c r="Q163" s="211"/>
      <c r="R163" s="211"/>
      <c r="S163" s="212"/>
    </row>
    <row r="164" spans="1:19" s="112" customFormat="1" ht="13.5">
      <c r="A164" s="192" t="str">
        <f t="shared" si="7"/>
        <v>05088400</v>
      </c>
      <c r="B164" s="193">
        <f t="shared" si="7"/>
        <v>39359</v>
      </c>
      <c r="C164" s="214"/>
      <c r="D164" s="215"/>
      <c r="E164" s="216"/>
      <c r="F164" s="217"/>
      <c r="G164" s="218"/>
      <c r="H164" s="213"/>
      <c r="I164" s="205"/>
      <c r="J164" s="211"/>
      <c r="K164" s="211"/>
      <c r="L164" s="211"/>
      <c r="M164" s="211"/>
      <c r="N164" s="211"/>
      <c r="O164" s="211"/>
      <c r="P164" s="211"/>
      <c r="Q164" s="211"/>
      <c r="R164" s="211"/>
      <c r="S164" s="212"/>
    </row>
    <row r="165" spans="1:19" s="112" customFormat="1" ht="13.5">
      <c r="A165" s="192" t="str">
        <f t="shared" si="7"/>
        <v>05088400</v>
      </c>
      <c r="B165" s="193">
        <f t="shared" si="7"/>
        <v>39359</v>
      </c>
      <c r="C165" s="214"/>
      <c r="D165" s="215"/>
      <c r="E165" s="216"/>
      <c r="F165" s="217"/>
      <c r="G165" s="218"/>
      <c r="H165" s="213"/>
      <c r="I165" s="205"/>
      <c r="J165" s="211"/>
      <c r="K165" s="211"/>
      <c r="L165" s="211"/>
      <c r="M165" s="211"/>
      <c r="N165" s="211"/>
      <c r="O165" s="211"/>
      <c r="P165" s="211"/>
      <c r="Q165" s="211"/>
      <c r="R165" s="211"/>
      <c r="S165" s="212"/>
    </row>
    <row r="166" spans="1:19" s="112" customFormat="1" ht="13.5">
      <c r="A166" s="192" t="str">
        <f t="shared" si="7"/>
        <v>05088400</v>
      </c>
      <c r="B166" s="193">
        <f t="shared" si="7"/>
        <v>39359</v>
      </c>
      <c r="C166" s="214"/>
      <c r="D166" s="215"/>
      <c r="E166" s="216"/>
      <c r="F166" s="217"/>
      <c r="G166" s="218"/>
      <c r="H166" s="213"/>
      <c r="I166" s="205"/>
      <c r="J166" s="211"/>
      <c r="K166" s="211"/>
      <c r="L166" s="211"/>
      <c r="M166" s="211"/>
      <c r="N166" s="211"/>
      <c r="O166" s="211"/>
      <c r="P166" s="211"/>
      <c r="Q166" s="211"/>
      <c r="R166" s="211"/>
      <c r="S166" s="212"/>
    </row>
    <row r="167" spans="1:19" s="112" customFormat="1" ht="13.5">
      <c r="A167" s="192" t="str">
        <f t="shared" si="7"/>
        <v>05088400</v>
      </c>
      <c r="B167" s="193">
        <f t="shared" si="7"/>
        <v>39359</v>
      </c>
      <c r="C167" s="214"/>
      <c r="D167" s="215"/>
      <c r="E167" s="216"/>
      <c r="F167" s="217"/>
      <c r="G167" s="218"/>
      <c r="H167" s="213"/>
      <c r="I167" s="205"/>
      <c r="J167" s="211"/>
      <c r="K167" s="211"/>
      <c r="L167" s="211"/>
      <c r="M167" s="211"/>
      <c r="N167" s="211"/>
      <c r="O167" s="211"/>
      <c r="P167" s="211"/>
      <c r="Q167" s="211"/>
      <c r="R167" s="211"/>
      <c r="S167" s="212"/>
    </row>
    <row r="168" spans="1:19" s="112" customFormat="1" ht="13.5">
      <c r="A168" s="192" t="str">
        <f t="shared" si="7"/>
        <v>05088400</v>
      </c>
      <c r="B168" s="193">
        <f t="shared" si="7"/>
        <v>39359</v>
      </c>
      <c r="C168" s="214"/>
      <c r="D168" s="215"/>
      <c r="E168" s="216"/>
      <c r="F168" s="217"/>
      <c r="G168" s="218"/>
      <c r="H168" s="213"/>
      <c r="I168" s="205"/>
      <c r="J168" s="211"/>
      <c r="K168" s="211"/>
      <c r="L168" s="211"/>
      <c r="M168" s="211"/>
      <c r="N168" s="211"/>
      <c r="O168" s="211"/>
      <c r="P168" s="211"/>
      <c r="Q168" s="211"/>
      <c r="R168" s="211"/>
      <c r="S168" s="212"/>
    </row>
    <row r="169" spans="1:19" s="112" customFormat="1" ht="13.5">
      <c r="A169" s="192" t="str">
        <f t="shared" si="7"/>
        <v>05088400</v>
      </c>
      <c r="B169" s="193">
        <f t="shared" si="7"/>
        <v>39359</v>
      </c>
      <c r="C169" s="214"/>
      <c r="D169" s="215"/>
      <c r="E169" s="216"/>
      <c r="F169" s="217"/>
      <c r="G169" s="218"/>
      <c r="H169" s="213"/>
      <c r="I169" s="205"/>
      <c r="J169" s="211"/>
      <c r="K169" s="211"/>
      <c r="L169" s="211"/>
      <c r="M169" s="211"/>
      <c r="N169" s="211"/>
      <c r="O169" s="211"/>
      <c r="P169" s="211"/>
      <c r="Q169" s="211"/>
      <c r="R169" s="211"/>
      <c r="S169" s="212"/>
    </row>
    <row r="170" spans="1:19" s="112" customFormat="1" ht="13.5">
      <c r="A170" s="192" t="str">
        <f t="shared" si="7"/>
        <v>05088400</v>
      </c>
      <c r="B170" s="193">
        <f t="shared" si="7"/>
        <v>39359</v>
      </c>
      <c r="C170" s="214"/>
      <c r="D170" s="215"/>
      <c r="E170" s="216"/>
      <c r="F170" s="217"/>
      <c r="G170" s="218"/>
      <c r="H170" s="213"/>
      <c r="I170" s="205"/>
      <c r="J170" s="211"/>
      <c r="K170" s="211"/>
      <c r="L170" s="211"/>
      <c r="M170" s="211"/>
      <c r="N170" s="211"/>
      <c r="O170" s="211"/>
      <c r="P170" s="211"/>
      <c r="Q170" s="211"/>
      <c r="R170" s="211"/>
      <c r="S170" s="212"/>
    </row>
    <row r="171" spans="1:19" s="112" customFormat="1" ht="13.5">
      <c r="A171" s="192" t="str">
        <f t="shared" si="7"/>
        <v>05088400</v>
      </c>
      <c r="B171" s="193">
        <f t="shared" si="7"/>
        <v>39359</v>
      </c>
      <c r="C171" s="214"/>
      <c r="D171" s="215"/>
      <c r="E171" s="216"/>
      <c r="F171" s="217"/>
      <c r="G171" s="218"/>
      <c r="H171" s="213"/>
      <c r="I171" s="205"/>
      <c r="J171" s="211"/>
      <c r="K171" s="211"/>
      <c r="L171" s="211"/>
      <c r="M171" s="211"/>
      <c r="N171" s="211"/>
      <c r="O171" s="211"/>
      <c r="P171" s="211"/>
      <c r="Q171" s="211"/>
      <c r="R171" s="211"/>
      <c r="S171" s="212"/>
    </row>
    <row r="172" spans="1:19" s="112" customFormat="1" ht="13.5">
      <c r="A172" s="192" t="str">
        <f t="shared" si="7"/>
        <v>05088400</v>
      </c>
      <c r="B172" s="193">
        <f t="shared" si="7"/>
        <v>39359</v>
      </c>
      <c r="C172" s="214"/>
      <c r="D172" s="215"/>
      <c r="E172" s="216"/>
      <c r="F172" s="217"/>
      <c r="G172" s="218"/>
      <c r="H172" s="213"/>
      <c r="I172" s="205"/>
      <c r="J172" s="211"/>
      <c r="K172" s="211"/>
      <c r="L172" s="211"/>
      <c r="M172" s="211"/>
      <c r="N172" s="211"/>
      <c r="O172" s="211"/>
      <c r="P172" s="211"/>
      <c r="Q172" s="211"/>
      <c r="R172" s="211"/>
      <c r="S172" s="212"/>
    </row>
    <row r="173" spans="1:19" s="112" customFormat="1" ht="13.5">
      <c r="A173" s="192" t="str">
        <f t="shared" si="7"/>
        <v>05088400</v>
      </c>
      <c r="B173" s="193">
        <f t="shared" si="7"/>
        <v>39359</v>
      </c>
      <c r="C173" s="214"/>
      <c r="D173" s="215"/>
      <c r="E173" s="216"/>
      <c r="F173" s="217"/>
      <c r="G173" s="218"/>
      <c r="H173" s="213"/>
      <c r="I173" s="205"/>
      <c r="J173" s="211"/>
      <c r="K173" s="211"/>
      <c r="L173" s="211"/>
      <c r="M173" s="211"/>
      <c r="N173" s="211"/>
      <c r="O173" s="211"/>
      <c r="P173" s="211"/>
      <c r="Q173" s="211"/>
      <c r="R173" s="211"/>
      <c r="S173" s="212"/>
    </row>
    <row r="174" spans="1:19" s="112" customFormat="1" ht="13.5">
      <c r="A174" s="192" t="str">
        <f t="shared" si="7"/>
        <v>05088400</v>
      </c>
      <c r="B174" s="193">
        <f t="shared" si="7"/>
        <v>39359</v>
      </c>
      <c r="C174" s="214"/>
      <c r="D174" s="215"/>
      <c r="E174" s="216"/>
      <c r="F174" s="217"/>
      <c r="G174" s="218"/>
      <c r="H174" s="213"/>
      <c r="I174" s="205"/>
      <c r="J174" s="211"/>
      <c r="K174" s="211"/>
      <c r="L174" s="211"/>
      <c r="M174" s="211"/>
      <c r="N174" s="211"/>
      <c r="O174" s="211"/>
      <c r="P174" s="211"/>
      <c r="Q174" s="211"/>
      <c r="R174" s="211"/>
      <c r="S174" s="212"/>
    </row>
    <row r="175" spans="1:19" s="112" customFormat="1" ht="13.5">
      <c r="A175" s="192" t="str">
        <f t="shared" si="7"/>
        <v>05088400</v>
      </c>
      <c r="B175" s="193">
        <f t="shared" si="7"/>
        <v>39359</v>
      </c>
      <c r="C175" s="214"/>
      <c r="D175" s="215"/>
      <c r="E175" s="216"/>
      <c r="F175" s="217"/>
      <c r="G175" s="218"/>
      <c r="H175" s="213"/>
      <c r="I175" s="205"/>
      <c r="J175" s="211"/>
      <c r="K175" s="211"/>
      <c r="L175" s="211"/>
      <c r="M175" s="211"/>
      <c r="N175" s="211"/>
      <c r="O175" s="211"/>
      <c r="P175" s="211"/>
      <c r="Q175" s="211"/>
      <c r="R175" s="211"/>
      <c r="S175" s="212"/>
    </row>
    <row r="176" spans="1:19" s="112" customFormat="1" ht="13.5">
      <c r="A176" s="192" t="str">
        <f t="shared" si="7"/>
        <v>05088400</v>
      </c>
      <c r="B176" s="193">
        <f t="shared" si="7"/>
        <v>39359</v>
      </c>
      <c r="C176" s="214"/>
      <c r="D176" s="215"/>
      <c r="E176" s="216"/>
      <c r="F176" s="217"/>
      <c r="G176" s="218"/>
      <c r="H176" s="213"/>
      <c r="I176" s="205"/>
      <c r="J176" s="211"/>
      <c r="K176" s="211"/>
      <c r="L176" s="211"/>
      <c r="M176" s="211"/>
      <c r="N176" s="211"/>
      <c r="O176" s="211"/>
      <c r="P176" s="211"/>
      <c r="Q176" s="211"/>
      <c r="R176" s="211"/>
      <c r="S176" s="212"/>
    </row>
    <row r="177" spans="1:19" s="112" customFormat="1" ht="13.5">
      <c r="A177" s="192" t="str">
        <f t="shared" si="7"/>
        <v>05088400</v>
      </c>
      <c r="B177" s="193">
        <f t="shared" si="7"/>
        <v>39359</v>
      </c>
      <c r="C177" s="214"/>
      <c r="D177" s="215"/>
      <c r="E177" s="216"/>
      <c r="F177" s="217"/>
      <c r="G177" s="218"/>
      <c r="H177" s="213"/>
      <c r="I177" s="205"/>
      <c r="J177" s="211"/>
      <c r="K177" s="211"/>
      <c r="L177" s="211"/>
      <c r="M177" s="211"/>
      <c r="N177" s="211"/>
      <c r="O177" s="211"/>
      <c r="P177" s="211"/>
      <c r="Q177" s="211"/>
      <c r="R177" s="211"/>
      <c r="S177" s="212"/>
    </row>
    <row r="178" spans="1:19" s="112" customFormat="1" ht="13.5">
      <c r="A178" s="192" t="str">
        <f t="shared" si="7"/>
        <v>05088400</v>
      </c>
      <c r="B178" s="193">
        <f t="shared" si="7"/>
        <v>39359</v>
      </c>
      <c r="C178" s="214"/>
      <c r="D178" s="215"/>
      <c r="E178" s="216"/>
      <c r="F178" s="217"/>
      <c r="G178" s="218"/>
      <c r="H178" s="213"/>
      <c r="I178" s="205"/>
      <c r="J178" s="211"/>
      <c r="K178" s="211"/>
      <c r="L178" s="211"/>
      <c r="M178" s="211"/>
      <c r="N178" s="211"/>
      <c r="O178" s="211"/>
      <c r="P178" s="211"/>
      <c r="Q178" s="211"/>
      <c r="R178" s="211"/>
      <c r="S178" s="212"/>
    </row>
    <row r="179" spans="1:19" s="112" customFormat="1" ht="13.5">
      <c r="A179" s="192" t="str">
        <f t="shared" si="7"/>
        <v>05088400</v>
      </c>
      <c r="B179" s="193">
        <f t="shared" si="7"/>
        <v>39359</v>
      </c>
      <c r="C179" s="214"/>
      <c r="D179" s="215"/>
      <c r="E179" s="216"/>
      <c r="F179" s="217"/>
      <c r="G179" s="218"/>
      <c r="H179" s="213"/>
      <c r="I179" s="205"/>
      <c r="J179" s="211"/>
      <c r="K179" s="211"/>
      <c r="L179" s="211"/>
      <c r="M179" s="211"/>
      <c r="N179" s="211"/>
      <c r="O179" s="211"/>
      <c r="P179" s="211"/>
      <c r="Q179" s="211"/>
      <c r="R179" s="211"/>
      <c r="S179" s="212"/>
    </row>
    <row r="180" spans="1:19" s="112" customFormat="1" ht="13.5">
      <c r="A180" s="192" t="str">
        <f t="shared" si="7"/>
        <v>05088400</v>
      </c>
      <c r="B180" s="193">
        <f t="shared" si="7"/>
        <v>39359</v>
      </c>
      <c r="C180" s="214"/>
      <c r="D180" s="215"/>
      <c r="E180" s="216"/>
      <c r="F180" s="217"/>
      <c r="G180" s="218"/>
      <c r="H180" s="213"/>
      <c r="I180" s="205"/>
      <c r="J180" s="211"/>
      <c r="K180" s="211"/>
      <c r="L180" s="211"/>
      <c r="M180" s="211"/>
      <c r="N180" s="211"/>
      <c r="O180" s="211"/>
      <c r="P180" s="211"/>
      <c r="Q180" s="211"/>
      <c r="R180" s="211"/>
      <c r="S180" s="212"/>
    </row>
    <row r="181" spans="1:19" s="112" customFormat="1" ht="13.5">
      <c r="A181" s="192" t="str">
        <f t="shared" si="7"/>
        <v>05088400</v>
      </c>
      <c r="B181" s="193">
        <f t="shared" si="7"/>
        <v>39359</v>
      </c>
      <c r="C181" s="214"/>
      <c r="D181" s="215"/>
      <c r="E181" s="216"/>
      <c r="F181" s="217"/>
      <c r="G181" s="218"/>
      <c r="H181" s="213"/>
      <c r="I181" s="205"/>
      <c r="J181" s="211"/>
      <c r="K181" s="211"/>
      <c r="L181" s="211"/>
      <c r="M181" s="211"/>
      <c r="N181" s="211"/>
      <c r="O181" s="211"/>
      <c r="P181" s="211"/>
      <c r="Q181" s="211"/>
      <c r="R181" s="211"/>
      <c r="S181" s="212"/>
    </row>
    <row r="182" spans="1:19" s="112" customFormat="1" ht="13.5">
      <c r="A182" s="192" t="str">
        <f t="shared" si="7"/>
        <v>05088400</v>
      </c>
      <c r="B182" s="193">
        <f t="shared" si="7"/>
        <v>39359</v>
      </c>
      <c r="C182" s="214"/>
      <c r="D182" s="215"/>
      <c r="E182" s="216"/>
      <c r="F182" s="217"/>
      <c r="G182" s="218"/>
      <c r="H182" s="213"/>
      <c r="I182" s="205"/>
      <c r="J182" s="211"/>
      <c r="K182" s="211"/>
      <c r="L182" s="211"/>
      <c r="M182" s="211"/>
      <c r="N182" s="211"/>
      <c r="O182" s="211"/>
      <c r="P182" s="211"/>
      <c r="Q182" s="211"/>
      <c r="R182" s="211"/>
      <c r="S182" s="212"/>
    </row>
    <row r="183" spans="1:19" s="112" customFormat="1" ht="13.5">
      <c r="A183" s="192" t="str">
        <f aca="true" t="shared" si="8" ref="A183:B214">+A$85</f>
        <v>05088400</v>
      </c>
      <c r="B183" s="193">
        <f t="shared" si="8"/>
        <v>39359</v>
      </c>
      <c r="C183" s="214"/>
      <c r="D183" s="215"/>
      <c r="E183" s="216"/>
      <c r="F183" s="217"/>
      <c r="G183" s="218"/>
      <c r="H183" s="213"/>
      <c r="I183" s="205"/>
      <c r="J183" s="211"/>
      <c r="K183" s="211"/>
      <c r="L183" s="211"/>
      <c r="M183" s="211"/>
      <c r="N183" s="211"/>
      <c r="O183" s="211"/>
      <c r="P183" s="211"/>
      <c r="Q183" s="211"/>
      <c r="R183" s="211"/>
      <c r="S183" s="212"/>
    </row>
    <row r="184" spans="1:19" s="112" customFormat="1" ht="13.5">
      <c r="A184" s="192" t="str">
        <f t="shared" si="8"/>
        <v>05088400</v>
      </c>
      <c r="B184" s="193">
        <f t="shared" si="8"/>
        <v>39359</v>
      </c>
      <c r="C184" s="214"/>
      <c r="D184" s="215"/>
      <c r="E184" s="216"/>
      <c r="F184" s="217"/>
      <c r="G184" s="218"/>
      <c r="H184" s="213"/>
      <c r="I184" s="205"/>
      <c r="J184" s="211"/>
      <c r="K184" s="211"/>
      <c r="L184" s="211"/>
      <c r="M184" s="211"/>
      <c r="N184" s="211"/>
      <c r="O184" s="211"/>
      <c r="P184" s="211"/>
      <c r="Q184" s="211"/>
      <c r="R184" s="211"/>
      <c r="S184" s="212"/>
    </row>
    <row r="185" spans="1:19" s="112" customFormat="1" ht="13.5">
      <c r="A185" s="192" t="str">
        <f t="shared" si="8"/>
        <v>05088400</v>
      </c>
      <c r="B185" s="193">
        <f t="shared" si="8"/>
        <v>39359</v>
      </c>
      <c r="C185" s="214"/>
      <c r="D185" s="215"/>
      <c r="E185" s="216"/>
      <c r="F185" s="217"/>
      <c r="G185" s="218"/>
      <c r="H185" s="213"/>
      <c r="I185" s="205"/>
      <c r="J185" s="211"/>
      <c r="K185" s="211"/>
      <c r="L185" s="211"/>
      <c r="M185" s="211"/>
      <c r="N185" s="211"/>
      <c r="O185" s="211"/>
      <c r="P185" s="211"/>
      <c r="Q185" s="211"/>
      <c r="R185" s="211"/>
      <c r="S185" s="212"/>
    </row>
    <row r="186" spans="1:19" s="112" customFormat="1" ht="13.5">
      <c r="A186" s="192" t="str">
        <f t="shared" si="8"/>
        <v>05088400</v>
      </c>
      <c r="B186" s="193">
        <f t="shared" si="8"/>
        <v>39359</v>
      </c>
      <c r="C186" s="214"/>
      <c r="D186" s="215"/>
      <c r="E186" s="216"/>
      <c r="F186" s="217"/>
      <c r="G186" s="218"/>
      <c r="H186" s="213"/>
      <c r="I186" s="205"/>
      <c r="J186" s="211"/>
      <c r="K186" s="211"/>
      <c r="L186" s="211"/>
      <c r="M186" s="211"/>
      <c r="N186" s="211"/>
      <c r="O186" s="211"/>
      <c r="P186" s="211"/>
      <c r="Q186" s="211"/>
      <c r="R186" s="211"/>
      <c r="S186" s="212"/>
    </row>
    <row r="187" spans="1:19" s="112" customFormat="1" ht="13.5">
      <c r="A187" s="192" t="str">
        <f t="shared" si="8"/>
        <v>05088400</v>
      </c>
      <c r="B187" s="193">
        <f t="shared" si="8"/>
        <v>39359</v>
      </c>
      <c r="C187" s="214"/>
      <c r="D187" s="215"/>
      <c r="E187" s="216"/>
      <c r="F187" s="217"/>
      <c r="G187" s="218"/>
      <c r="H187" s="213"/>
      <c r="I187" s="205"/>
      <c r="J187" s="211"/>
      <c r="K187" s="211"/>
      <c r="L187" s="211"/>
      <c r="M187" s="211"/>
      <c r="N187" s="211"/>
      <c r="O187" s="211"/>
      <c r="P187" s="211"/>
      <c r="Q187" s="211"/>
      <c r="R187" s="211"/>
      <c r="S187" s="212"/>
    </row>
    <row r="188" spans="1:19" s="112" customFormat="1" ht="13.5">
      <c r="A188" s="192" t="str">
        <f t="shared" si="8"/>
        <v>05088400</v>
      </c>
      <c r="B188" s="193">
        <f t="shared" si="8"/>
        <v>39359</v>
      </c>
      <c r="C188" s="214"/>
      <c r="D188" s="215"/>
      <c r="E188" s="216"/>
      <c r="F188" s="217"/>
      <c r="G188" s="218"/>
      <c r="H188" s="213"/>
      <c r="I188" s="205"/>
      <c r="J188" s="211"/>
      <c r="K188" s="211"/>
      <c r="L188" s="211"/>
      <c r="M188" s="211"/>
      <c r="N188" s="211"/>
      <c r="O188" s="211"/>
      <c r="P188" s="211"/>
      <c r="Q188" s="211"/>
      <c r="R188" s="211"/>
      <c r="S188" s="212"/>
    </row>
    <row r="189" spans="1:19" s="112" customFormat="1" ht="13.5">
      <c r="A189" s="192" t="str">
        <f t="shared" si="8"/>
        <v>05088400</v>
      </c>
      <c r="B189" s="193">
        <f t="shared" si="8"/>
        <v>39359</v>
      </c>
      <c r="C189" s="214"/>
      <c r="D189" s="215"/>
      <c r="E189" s="216"/>
      <c r="F189" s="217"/>
      <c r="G189" s="218"/>
      <c r="H189" s="213"/>
      <c r="I189" s="205"/>
      <c r="J189" s="211"/>
      <c r="K189" s="211"/>
      <c r="L189" s="211"/>
      <c r="M189" s="211"/>
      <c r="N189" s="211"/>
      <c r="O189" s="211"/>
      <c r="P189" s="211"/>
      <c r="Q189" s="211"/>
      <c r="R189" s="211"/>
      <c r="S189" s="212"/>
    </row>
    <row r="190" spans="1:19" s="112" customFormat="1" ht="13.5">
      <c r="A190" s="192" t="str">
        <f t="shared" si="8"/>
        <v>05088400</v>
      </c>
      <c r="B190" s="193">
        <f t="shared" si="8"/>
        <v>39359</v>
      </c>
      <c r="C190" s="214"/>
      <c r="D190" s="215"/>
      <c r="E190" s="216"/>
      <c r="F190" s="217"/>
      <c r="G190" s="218"/>
      <c r="H190" s="213"/>
      <c r="I190" s="205"/>
      <c r="J190" s="211"/>
      <c r="K190" s="211"/>
      <c r="L190" s="211"/>
      <c r="M190" s="211"/>
      <c r="N190" s="211"/>
      <c r="O190" s="211"/>
      <c r="P190" s="211"/>
      <c r="Q190" s="211"/>
      <c r="R190" s="211"/>
      <c r="S190" s="212"/>
    </row>
    <row r="191" spans="1:19" s="112" customFormat="1" ht="13.5">
      <c r="A191" s="192" t="str">
        <f t="shared" si="8"/>
        <v>05088400</v>
      </c>
      <c r="B191" s="193">
        <f t="shared" si="8"/>
        <v>39359</v>
      </c>
      <c r="C191" s="214"/>
      <c r="D191" s="215"/>
      <c r="E191" s="216"/>
      <c r="F191" s="217"/>
      <c r="G191" s="218"/>
      <c r="H191" s="213"/>
      <c r="I191" s="205"/>
      <c r="J191" s="211"/>
      <c r="K191" s="211"/>
      <c r="L191" s="211"/>
      <c r="M191" s="211"/>
      <c r="N191" s="211"/>
      <c r="O191" s="211"/>
      <c r="P191" s="211"/>
      <c r="Q191" s="211"/>
      <c r="R191" s="211"/>
      <c r="S191" s="212"/>
    </row>
    <row r="192" spans="1:19" s="112" customFormat="1" ht="13.5">
      <c r="A192" s="192" t="str">
        <f t="shared" si="8"/>
        <v>05088400</v>
      </c>
      <c r="B192" s="193">
        <f t="shared" si="8"/>
        <v>39359</v>
      </c>
      <c r="C192" s="214"/>
      <c r="D192" s="215"/>
      <c r="E192" s="216"/>
      <c r="F192" s="217"/>
      <c r="G192" s="218"/>
      <c r="H192" s="213"/>
      <c r="I192" s="205"/>
      <c r="J192" s="211"/>
      <c r="K192" s="211"/>
      <c r="L192" s="211"/>
      <c r="M192" s="211"/>
      <c r="N192" s="211"/>
      <c r="O192" s="211"/>
      <c r="P192" s="211"/>
      <c r="Q192" s="211"/>
      <c r="R192" s="211"/>
      <c r="S192" s="212"/>
    </row>
    <row r="193" spans="1:19" s="112" customFormat="1" ht="13.5">
      <c r="A193" s="192" t="str">
        <f t="shared" si="8"/>
        <v>05088400</v>
      </c>
      <c r="B193" s="193">
        <f t="shared" si="8"/>
        <v>39359</v>
      </c>
      <c r="C193" s="214"/>
      <c r="D193" s="215"/>
      <c r="E193" s="216"/>
      <c r="F193" s="217"/>
      <c r="G193" s="218"/>
      <c r="H193" s="213"/>
      <c r="I193" s="205"/>
      <c r="J193" s="211"/>
      <c r="K193" s="211"/>
      <c r="L193" s="211"/>
      <c r="M193" s="211"/>
      <c r="N193" s="211"/>
      <c r="O193" s="211"/>
      <c r="P193" s="211"/>
      <c r="Q193" s="211"/>
      <c r="R193" s="211"/>
      <c r="S193" s="212"/>
    </row>
    <row r="194" spans="1:19" s="112" customFormat="1" ht="13.5">
      <c r="A194" s="192" t="str">
        <f t="shared" si="8"/>
        <v>05088400</v>
      </c>
      <c r="B194" s="193">
        <f t="shared" si="8"/>
        <v>39359</v>
      </c>
      <c r="C194" s="214"/>
      <c r="D194" s="215"/>
      <c r="E194" s="216"/>
      <c r="F194" s="217"/>
      <c r="G194" s="218"/>
      <c r="H194" s="213"/>
      <c r="I194" s="205"/>
      <c r="J194" s="211"/>
      <c r="K194" s="211"/>
      <c r="L194" s="211"/>
      <c r="M194" s="211"/>
      <c r="N194" s="211"/>
      <c r="O194" s="211"/>
      <c r="P194" s="211"/>
      <c r="Q194" s="211"/>
      <c r="R194" s="211"/>
      <c r="S194" s="212"/>
    </row>
    <row r="195" spans="1:19" s="112" customFormat="1" ht="13.5">
      <c r="A195" s="192" t="str">
        <f t="shared" si="8"/>
        <v>05088400</v>
      </c>
      <c r="B195" s="193">
        <f t="shared" si="8"/>
        <v>39359</v>
      </c>
      <c r="C195" s="214"/>
      <c r="D195" s="215"/>
      <c r="E195" s="216"/>
      <c r="F195" s="217"/>
      <c r="G195" s="218"/>
      <c r="H195" s="213"/>
      <c r="I195" s="205"/>
      <c r="J195" s="211"/>
      <c r="K195" s="211"/>
      <c r="L195" s="211"/>
      <c r="M195" s="211"/>
      <c r="N195" s="211"/>
      <c r="O195" s="211"/>
      <c r="P195" s="211"/>
      <c r="Q195" s="211"/>
      <c r="R195" s="211"/>
      <c r="S195" s="212"/>
    </row>
    <row r="196" spans="1:19" s="112" customFormat="1" ht="13.5">
      <c r="A196" s="192" t="str">
        <f t="shared" si="8"/>
        <v>05088400</v>
      </c>
      <c r="B196" s="193">
        <f t="shared" si="8"/>
        <v>39359</v>
      </c>
      <c r="C196" s="214"/>
      <c r="D196" s="215"/>
      <c r="E196" s="216"/>
      <c r="F196" s="217"/>
      <c r="G196" s="218"/>
      <c r="H196" s="213"/>
      <c r="I196" s="205"/>
      <c r="J196" s="211"/>
      <c r="K196" s="211"/>
      <c r="L196" s="211"/>
      <c r="M196" s="211"/>
      <c r="N196" s="211"/>
      <c r="O196" s="211"/>
      <c r="P196" s="211"/>
      <c r="Q196" s="211"/>
      <c r="R196" s="211"/>
      <c r="S196" s="212"/>
    </row>
    <row r="197" spans="1:19" s="112" customFormat="1" ht="13.5">
      <c r="A197" s="192" t="str">
        <f t="shared" si="8"/>
        <v>05088400</v>
      </c>
      <c r="B197" s="193">
        <f t="shared" si="8"/>
        <v>39359</v>
      </c>
      <c r="C197" s="214"/>
      <c r="D197" s="215"/>
      <c r="E197" s="216"/>
      <c r="F197" s="217"/>
      <c r="G197" s="218"/>
      <c r="H197" s="213"/>
      <c r="I197" s="205"/>
      <c r="J197" s="211"/>
      <c r="K197" s="211"/>
      <c r="L197" s="211"/>
      <c r="M197" s="211"/>
      <c r="N197" s="211"/>
      <c r="O197" s="211"/>
      <c r="P197" s="211"/>
      <c r="Q197" s="211"/>
      <c r="R197" s="211"/>
      <c r="S197" s="212"/>
    </row>
    <row r="198" spans="1:19" s="112" customFormat="1" ht="13.5">
      <c r="A198" s="192" t="str">
        <f t="shared" si="8"/>
        <v>05088400</v>
      </c>
      <c r="B198" s="193">
        <f t="shared" si="8"/>
        <v>39359</v>
      </c>
      <c r="C198" s="214"/>
      <c r="D198" s="215"/>
      <c r="E198" s="216"/>
      <c r="F198" s="217"/>
      <c r="G198" s="218"/>
      <c r="H198" s="213"/>
      <c r="I198" s="205"/>
      <c r="J198" s="211"/>
      <c r="K198" s="211"/>
      <c r="L198" s="211"/>
      <c r="M198" s="211"/>
      <c r="N198" s="211"/>
      <c r="O198" s="211"/>
      <c r="P198" s="211"/>
      <c r="Q198" s="211"/>
      <c r="R198" s="211"/>
      <c r="S198" s="212"/>
    </row>
    <row r="199" spans="1:19" s="112" customFormat="1" ht="13.5">
      <c r="A199" s="192" t="str">
        <f t="shared" si="8"/>
        <v>05088400</v>
      </c>
      <c r="B199" s="193">
        <f t="shared" si="8"/>
        <v>39359</v>
      </c>
      <c r="C199" s="214"/>
      <c r="D199" s="215"/>
      <c r="E199" s="216"/>
      <c r="F199" s="217"/>
      <c r="G199" s="218"/>
      <c r="H199" s="213"/>
      <c r="I199" s="205"/>
      <c r="J199" s="211"/>
      <c r="K199" s="211"/>
      <c r="L199" s="211"/>
      <c r="M199" s="211"/>
      <c r="N199" s="211"/>
      <c r="O199" s="211"/>
      <c r="P199" s="211"/>
      <c r="Q199" s="211"/>
      <c r="R199" s="211"/>
      <c r="S199" s="212"/>
    </row>
    <row r="200" spans="1:19" s="112" customFormat="1" ht="13.5">
      <c r="A200" s="192" t="str">
        <f t="shared" si="8"/>
        <v>05088400</v>
      </c>
      <c r="B200" s="193">
        <f t="shared" si="8"/>
        <v>39359</v>
      </c>
      <c r="C200" s="214"/>
      <c r="D200" s="215"/>
      <c r="E200" s="216"/>
      <c r="F200" s="217"/>
      <c r="G200" s="218"/>
      <c r="H200" s="213"/>
      <c r="I200" s="205"/>
      <c r="J200" s="211"/>
      <c r="K200" s="211"/>
      <c r="L200" s="211"/>
      <c r="M200" s="211"/>
      <c r="N200" s="211"/>
      <c r="O200" s="211"/>
      <c r="P200" s="211"/>
      <c r="Q200" s="211"/>
      <c r="R200" s="211"/>
      <c r="S200" s="212"/>
    </row>
    <row r="201" spans="1:19" s="112" customFormat="1" ht="13.5">
      <c r="A201" s="192" t="str">
        <f t="shared" si="8"/>
        <v>05088400</v>
      </c>
      <c r="B201" s="193">
        <f t="shared" si="8"/>
        <v>39359</v>
      </c>
      <c r="C201" s="214"/>
      <c r="D201" s="215"/>
      <c r="E201" s="216"/>
      <c r="F201" s="217"/>
      <c r="G201" s="218"/>
      <c r="H201" s="213"/>
      <c r="I201" s="205"/>
      <c r="J201" s="211"/>
      <c r="K201" s="211"/>
      <c r="L201" s="211"/>
      <c r="M201" s="211"/>
      <c r="N201" s="211"/>
      <c r="O201" s="211"/>
      <c r="P201" s="211"/>
      <c r="Q201" s="211"/>
      <c r="R201" s="211"/>
      <c r="S201" s="212"/>
    </row>
    <row r="202" spans="1:19" s="112" customFormat="1" ht="13.5">
      <c r="A202" s="192" t="str">
        <f t="shared" si="8"/>
        <v>05088400</v>
      </c>
      <c r="B202" s="193">
        <f t="shared" si="8"/>
        <v>39359</v>
      </c>
      <c r="C202" s="214"/>
      <c r="D202" s="215"/>
      <c r="E202" s="216"/>
      <c r="F202" s="217"/>
      <c r="G202" s="218"/>
      <c r="H202" s="213"/>
      <c r="I202" s="205"/>
      <c r="J202" s="211"/>
      <c r="K202" s="211"/>
      <c r="L202" s="211"/>
      <c r="M202" s="211"/>
      <c r="N202" s="211"/>
      <c r="O202" s="211"/>
      <c r="P202" s="211"/>
      <c r="Q202" s="211"/>
      <c r="R202" s="211"/>
      <c r="S202" s="212"/>
    </row>
    <row r="203" spans="1:19" s="112" customFormat="1" ht="13.5">
      <c r="A203" s="192" t="str">
        <f t="shared" si="8"/>
        <v>05088400</v>
      </c>
      <c r="B203" s="193">
        <f t="shared" si="8"/>
        <v>39359</v>
      </c>
      <c r="C203" s="214"/>
      <c r="D203" s="215"/>
      <c r="E203" s="216"/>
      <c r="F203" s="217"/>
      <c r="G203" s="218"/>
      <c r="H203" s="213"/>
      <c r="I203" s="205"/>
      <c r="J203" s="211"/>
      <c r="K203" s="211"/>
      <c r="L203" s="211"/>
      <c r="M203" s="211"/>
      <c r="N203" s="211"/>
      <c r="O203" s="211"/>
      <c r="P203" s="211"/>
      <c r="Q203" s="211"/>
      <c r="R203" s="211"/>
      <c r="S203" s="212"/>
    </row>
    <row r="204" spans="1:19" s="112" customFormat="1" ht="13.5">
      <c r="A204" s="192" t="str">
        <f t="shared" si="8"/>
        <v>05088400</v>
      </c>
      <c r="B204" s="193">
        <f t="shared" si="8"/>
        <v>39359</v>
      </c>
      <c r="C204" s="214"/>
      <c r="D204" s="215"/>
      <c r="E204" s="216"/>
      <c r="F204" s="217"/>
      <c r="G204" s="218"/>
      <c r="H204" s="213"/>
      <c r="I204" s="205"/>
      <c r="J204" s="211"/>
      <c r="K204" s="211"/>
      <c r="L204" s="211"/>
      <c r="M204" s="211"/>
      <c r="N204" s="211"/>
      <c r="O204" s="211"/>
      <c r="P204" s="211"/>
      <c r="Q204" s="211"/>
      <c r="R204" s="211"/>
      <c r="S204" s="212"/>
    </row>
    <row r="205" spans="1:19" s="112" customFormat="1" ht="13.5">
      <c r="A205" s="192" t="str">
        <f t="shared" si="8"/>
        <v>05088400</v>
      </c>
      <c r="B205" s="193">
        <f t="shared" si="8"/>
        <v>39359</v>
      </c>
      <c r="C205" s="214"/>
      <c r="D205" s="215"/>
      <c r="E205" s="216"/>
      <c r="F205" s="217"/>
      <c r="G205" s="218"/>
      <c r="H205" s="213"/>
      <c r="I205" s="205"/>
      <c r="J205" s="211"/>
      <c r="K205" s="211"/>
      <c r="L205" s="211"/>
      <c r="M205" s="211"/>
      <c r="N205" s="211"/>
      <c r="O205" s="211"/>
      <c r="P205" s="211"/>
      <c r="Q205" s="211"/>
      <c r="R205" s="211"/>
      <c r="S205" s="212"/>
    </row>
    <row r="206" spans="1:19" s="112" customFormat="1" ht="13.5">
      <c r="A206" s="192" t="str">
        <f t="shared" si="8"/>
        <v>05088400</v>
      </c>
      <c r="B206" s="193">
        <f t="shared" si="8"/>
        <v>39359</v>
      </c>
      <c r="C206" s="214"/>
      <c r="D206" s="215"/>
      <c r="E206" s="216"/>
      <c r="F206" s="217"/>
      <c r="G206" s="218"/>
      <c r="H206" s="213"/>
      <c r="I206" s="205"/>
      <c r="J206" s="211"/>
      <c r="K206" s="211"/>
      <c r="L206" s="211"/>
      <c r="M206" s="211"/>
      <c r="N206" s="211"/>
      <c r="O206" s="211"/>
      <c r="P206" s="211"/>
      <c r="Q206" s="211"/>
      <c r="R206" s="211"/>
      <c r="S206" s="212"/>
    </row>
    <row r="207" spans="1:19" s="112" customFormat="1" ht="13.5">
      <c r="A207" s="192" t="str">
        <f t="shared" si="8"/>
        <v>05088400</v>
      </c>
      <c r="B207" s="193">
        <f t="shared" si="8"/>
        <v>39359</v>
      </c>
      <c r="C207" s="214"/>
      <c r="D207" s="215"/>
      <c r="E207" s="216"/>
      <c r="F207" s="217"/>
      <c r="G207" s="218"/>
      <c r="H207" s="213"/>
      <c r="I207" s="205"/>
      <c r="J207" s="211"/>
      <c r="K207" s="211"/>
      <c r="L207" s="211"/>
      <c r="M207" s="211"/>
      <c r="N207" s="211"/>
      <c r="O207" s="211"/>
      <c r="P207" s="211"/>
      <c r="Q207" s="211"/>
      <c r="R207" s="211"/>
      <c r="S207" s="212"/>
    </row>
    <row r="208" spans="1:19" s="112" customFormat="1" ht="13.5">
      <c r="A208" s="192" t="str">
        <f t="shared" si="8"/>
        <v>05088400</v>
      </c>
      <c r="B208" s="193">
        <f t="shared" si="8"/>
        <v>39359</v>
      </c>
      <c r="C208" s="214"/>
      <c r="D208" s="215"/>
      <c r="E208" s="216"/>
      <c r="F208" s="217"/>
      <c r="G208" s="218"/>
      <c r="H208" s="213"/>
      <c r="I208" s="205"/>
      <c r="J208" s="211"/>
      <c r="K208" s="211"/>
      <c r="L208" s="211"/>
      <c r="M208" s="211"/>
      <c r="N208" s="211"/>
      <c r="O208" s="211"/>
      <c r="P208" s="211"/>
      <c r="Q208" s="211"/>
      <c r="R208" s="211"/>
      <c r="S208" s="212"/>
    </row>
    <row r="209" spans="1:19" s="112" customFormat="1" ht="13.5">
      <c r="A209" s="192" t="str">
        <f t="shared" si="8"/>
        <v>05088400</v>
      </c>
      <c r="B209" s="193">
        <f t="shared" si="8"/>
        <v>39359</v>
      </c>
      <c r="C209" s="214"/>
      <c r="D209" s="215"/>
      <c r="E209" s="216"/>
      <c r="F209" s="217"/>
      <c r="G209" s="218"/>
      <c r="H209" s="213"/>
      <c r="I209" s="205"/>
      <c r="J209" s="211"/>
      <c r="K209" s="211"/>
      <c r="L209" s="211"/>
      <c r="M209" s="211"/>
      <c r="N209" s="211"/>
      <c r="O209" s="211"/>
      <c r="P209" s="211"/>
      <c r="Q209" s="211"/>
      <c r="R209" s="211"/>
      <c r="S209" s="212"/>
    </row>
    <row r="210" spans="1:19" s="112" customFormat="1" ht="13.5">
      <c r="A210" s="192" t="str">
        <f t="shared" si="8"/>
        <v>05088400</v>
      </c>
      <c r="B210" s="193">
        <f t="shared" si="8"/>
        <v>39359</v>
      </c>
      <c r="C210" s="214"/>
      <c r="D210" s="215"/>
      <c r="E210" s="216"/>
      <c r="F210" s="217"/>
      <c r="G210" s="218"/>
      <c r="H210" s="213"/>
      <c r="I210" s="205"/>
      <c r="J210" s="211"/>
      <c r="K210" s="211"/>
      <c r="L210" s="211"/>
      <c r="M210" s="211"/>
      <c r="N210" s="211"/>
      <c r="O210" s="211"/>
      <c r="P210" s="211"/>
      <c r="Q210" s="211"/>
      <c r="R210" s="211"/>
      <c r="S210" s="212"/>
    </row>
    <row r="211" spans="1:19" s="112" customFormat="1" ht="13.5">
      <c r="A211" s="192" t="str">
        <f t="shared" si="8"/>
        <v>05088400</v>
      </c>
      <c r="B211" s="193">
        <f t="shared" si="8"/>
        <v>39359</v>
      </c>
      <c r="C211" s="214"/>
      <c r="D211" s="215"/>
      <c r="E211" s="216"/>
      <c r="F211" s="217"/>
      <c r="G211" s="218"/>
      <c r="H211" s="213"/>
      <c r="I211" s="205"/>
      <c r="J211" s="211"/>
      <c r="K211" s="211"/>
      <c r="L211" s="211"/>
      <c r="M211" s="211"/>
      <c r="N211" s="211"/>
      <c r="O211" s="211"/>
      <c r="P211" s="211"/>
      <c r="Q211" s="211"/>
      <c r="R211" s="211"/>
      <c r="S211" s="212"/>
    </row>
    <row r="212" spans="1:19" s="112" customFormat="1" ht="13.5">
      <c r="A212" s="192" t="str">
        <f t="shared" si="8"/>
        <v>05088400</v>
      </c>
      <c r="B212" s="193">
        <f t="shared" si="8"/>
        <v>39359</v>
      </c>
      <c r="C212" s="214"/>
      <c r="D212" s="215"/>
      <c r="E212" s="216"/>
      <c r="F212" s="217"/>
      <c r="G212" s="218"/>
      <c r="H212" s="213"/>
      <c r="I212" s="205"/>
      <c r="J212" s="211"/>
      <c r="K212" s="211"/>
      <c r="L212" s="211"/>
      <c r="M212" s="211"/>
      <c r="N212" s="211"/>
      <c r="O212" s="211"/>
      <c r="P212" s="211"/>
      <c r="Q212" s="211"/>
      <c r="R212" s="211"/>
      <c r="S212" s="212"/>
    </row>
    <row r="213" spans="1:19" s="112" customFormat="1" ht="13.5">
      <c r="A213" s="192" t="str">
        <f t="shared" si="8"/>
        <v>05088400</v>
      </c>
      <c r="B213" s="193">
        <f t="shared" si="8"/>
        <v>39359</v>
      </c>
      <c r="C213" s="214"/>
      <c r="D213" s="215"/>
      <c r="E213" s="216"/>
      <c r="F213" s="217"/>
      <c r="G213" s="218"/>
      <c r="H213" s="213"/>
      <c r="I213" s="205"/>
      <c r="J213" s="211"/>
      <c r="K213" s="211"/>
      <c r="L213" s="211"/>
      <c r="M213" s="211"/>
      <c r="N213" s="211"/>
      <c r="O213" s="211"/>
      <c r="P213" s="211"/>
      <c r="Q213" s="211"/>
      <c r="R213" s="211"/>
      <c r="S213" s="212"/>
    </row>
    <row r="214" spans="1:19" s="112" customFormat="1" ht="13.5">
      <c r="A214" s="192" t="str">
        <f t="shared" si="8"/>
        <v>05088400</v>
      </c>
      <c r="B214" s="193">
        <f t="shared" si="8"/>
        <v>39359</v>
      </c>
      <c r="C214" s="214"/>
      <c r="D214" s="215"/>
      <c r="E214" s="216"/>
      <c r="F214" s="217"/>
      <c r="G214" s="218"/>
      <c r="H214" s="213"/>
      <c r="I214" s="205"/>
      <c r="J214" s="211"/>
      <c r="K214" s="211"/>
      <c r="L214" s="211"/>
      <c r="M214" s="211"/>
      <c r="N214" s="211"/>
      <c r="O214" s="211"/>
      <c r="P214" s="211"/>
      <c r="Q214" s="211"/>
      <c r="R214" s="211"/>
      <c r="S214" s="212"/>
    </row>
    <row r="215" spans="1:19" s="112" customFormat="1" ht="13.5">
      <c r="A215" s="192" t="str">
        <f aca="true" t="shared" si="9" ref="A215:B240">+A$85</f>
        <v>05088400</v>
      </c>
      <c r="B215" s="193">
        <f t="shared" si="9"/>
        <v>39359</v>
      </c>
      <c r="C215" s="214"/>
      <c r="D215" s="215"/>
      <c r="E215" s="216"/>
      <c r="F215" s="217"/>
      <c r="G215" s="218"/>
      <c r="H215" s="213"/>
      <c r="I215" s="205"/>
      <c r="J215" s="211"/>
      <c r="K215" s="211"/>
      <c r="L215" s="211"/>
      <c r="M215" s="211"/>
      <c r="N215" s="211"/>
      <c r="O215" s="211"/>
      <c r="P215" s="211"/>
      <c r="Q215" s="211"/>
      <c r="R215" s="211"/>
      <c r="S215" s="212"/>
    </row>
    <row r="216" spans="1:19" s="112" customFormat="1" ht="13.5">
      <c r="A216" s="192" t="str">
        <f t="shared" si="9"/>
        <v>05088400</v>
      </c>
      <c r="B216" s="193">
        <f t="shared" si="9"/>
        <v>39359</v>
      </c>
      <c r="C216" s="214"/>
      <c r="D216" s="215"/>
      <c r="E216" s="216"/>
      <c r="F216" s="217"/>
      <c r="G216" s="218"/>
      <c r="H216" s="213"/>
      <c r="I216" s="205"/>
      <c r="J216" s="211"/>
      <c r="K216" s="211"/>
      <c r="L216" s="211"/>
      <c r="M216" s="211"/>
      <c r="N216" s="211"/>
      <c r="O216" s="211"/>
      <c r="P216" s="211"/>
      <c r="Q216" s="211"/>
      <c r="R216" s="211"/>
      <c r="S216" s="212"/>
    </row>
    <row r="217" spans="1:19" s="112" customFormat="1" ht="13.5">
      <c r="A217" s="192" t="str">
        <f t="shared" si="9"/>
        <v>05088400</v>
      </c>
      <c r="B217" s="193">
        <f t="shared" si="9"/>
        <v>39359</v>
      </c>
      <c r="C217" s="214"/>
      <c r="D217" s="215"/>
      <c r="E217" s="216"/>
      <c r="F217" s="217"/>
      <c r="G217" s="218"/>
      <c r="H217" s="213"/>
      <c r="I217" s="205"/>
      <c r="J217" s="211"/>
      <c r="K217" s="211"/>
      <c r="L217" s="211"/>
      <c r="M217" s="211"/>
      <c r="N217" s="211"/>
      <c r="O217" s="211"/>
      <c r="P217" s="211"/>
      <c r="Q217" s="211"/>
      <c r="R217" s="211"/>
      <c r="S217" s="212"/>
    </row>
    <row r="218" spans="1:19" s="112" customFormat="1" ht="13.5">
      <c r="A218" s="192" t="str">
        <f t="shared" si="9"/>
        <v>05088400</v>
      </c>
      <c r="B218" s="193">
        <f t="shared" si="9"/>
        <v>39359</v>
      </c>
      <c r="C218" s="214"/>
      <c r="D218" s="215"/>
      <c r="E218" s="216"/>
      <c r="F218" s="217"/>
      <c r="G218" s="218"/>
      <c r="H218" s="213"/>
      <c r="I218" s="205"/>
      <c r="J218" s="211"/>
      <c r="K218" s="211"/>
      <c r="L218" s="211"/>
      <c r="M218" s="211"/>
      <c r="N218" s="211"/>
      <c r="O218" s="211"/>
      <c r="P218" s="211"/>
      <c r="Q218" s="211"/>
      <c r="R218" s="211"/>
      <c r="S218" s="212"/>
    </row>
    <row r="219" spans="1:19" s="112" customFormat="1" ht="13.5">
      <c r="A219" s="192" t="str">
        <f t="shared" si="9"/>
        <v>05088400</v>
      </c>
      <c r="B219" s="193">
        <f t="shared" si="9"/>
        <v>39359</v>
      </c>
      <c r="C219" s="214"/>
      <c r="D219" s="215"/>
      <c r="E219" s="216"/>
      <c r="F219" s="217"/>
      <c r="G219" s="218"/>
      <c r="H219" s="213"/>
      <c r="I219" s="205"/>
      <c r="J219" s="211"/>
      <c r="K219" s="211"/>
      <c r="L219" s="211"/>
      <c r="M219" s="211"/>
      <c r="N219" s="211"/>
      <c r="O219" s="211"/>
      <c r="P219" s="211"/>
      <c r="Q219" s="211"/>
      <c r="R219" s="211"/>
      <c r="S219" s="212"/>
    </row>
    <row r="220" spans="1:19" s="112" customFormat="1" ht="13.5">
      <c r="A220" s="192" t="str">
        <f t="shared" si="9"/>
        <v>05088400</v>
      </c>
      <c r="B220" s="193">
        <f t="shared" si="9"/>
        <v>39359</v>
      </c>
      <c r="C220" s="214"/>
      <c r="D220" s="215"/>
      <c r="E220" s="216"/>
      <c r="F220" s="217"/>
      <c r="G220" s="218"/>
      <c r="H220" s="213"/>
      <c r="I220" s="205"/>
      <c r="J220" s="211"/>
      <c r="K220" s="211"/>
      <c r="L220" s="211"/>
      <c r="M220" s="211"/>
      <c r="N220" s="211"/>
      <c r="O220" s="211"/>
      <c r="P220" s="211"/>
      <c r="Q220" s="211"/>
      <c r="R220" s="211"/>
      <c r="S220" s="212"/>
    </row>
    <row r="221" spans="1:19" s="112" customFormat="1" ht="13.5">
      <c r="A221" s="192" t="str">
        <f t="shared" si="9"/>
        <v>05088400</v>
      </c>
      <c r="B221" s="193">
        <f t="shared" si="9"/>
        <v>39359</v>
      </c>
      <c r="C221" s="214"/>
      <c r="D221" s="215"/>
      <c r="E221" s="216"/>
      <c r="F221" s="217"/>
      <c r="G221" s="218"/>
      <c r="H221" s="213"/>
      <c r="I221" s="205"/>
      <c r="J221" s="211"/>
      <c r="K221" s="211"/>
      <c r="L221" s="211"/>
      <c r="M221" s="211"/>
      <c r="N221" s="211"/>
      <c r="O221" s="211"/>
      <c r="P221" s="211"/>
      <c r="Q221" s="211"/>
      <c r="R221" s="211"/>
      <c r="S221" s="212"/>
    </row>
    <row r="222" spans="1:19" s="112" customFormat="1" ht="13.5">
      <c r="A222" s="192" t="str">
        <f t="shared" si="9"/>
        <v>05088400</v>
      </c>
      <c r="B222" s="193">
        <f t="shared" si="9"/>
        <v>39359</v>
      </c>
      <c r="C222" s="214"/>
      <c r="D222" s="215"/>
      <c r="E222" s="216"/>
      <c r="F222" s="217"/>
      <c r="G222" s="218"/>
      <c r="H222" s="213"/>
      <c r="I222" s="205"/>
      <c r="J222" s="211"/>
      <c r="K222" s="211"/>
      <c r="L222" s="211"/>
      <c r="M222" s="211"/>
      <c r="N222" s="211"/>
      <c r="O222" s="211"/>
      <c r="P222" s="211"/>
      <c r="Q222" s="211"/>
      <c r="R222" s="211"/>
      <c r="S222" s="212"/>
    </row>
    <row r="223" spans="1:19" s="112" customFormat="1" ht="13.5">
      <c r="A223" s="192" t="str">
        <f t="shared" si="9"/>
        <v>05088400</v>
      </c>
      <c r="B223" s="193">
        <f t="shared" si="9"/>
        <v>39359</v>
      </c>
      <c r="C223" s="214"/>
      <c r="D223" s="215"/>
      <c r="E223" s="216"/>
      <c r="F223" s="217"/>
      <c r="G223" s="218"/>
      <c r="H223" s="213"/>
      <c r="I223" s="205"/>
      <c r="J223" s="211"/>
      <c r="K223" s="211"/>
      <c r="L223" s="211"/>
      <c r="M223" s="211"/>
      <c r="N223" s="211"/>
      <c r="O223" s="211"/>
      <c r="P223" s="211"/>
      <c r="Q223" s="211"/>
      <c r="R223" s="211"/>
      <c r="S223" s="212"/>
    </row>
    <row r="224" spans="1:19" s="112" customFormat="1" ht="13.5">
      <c r="A224" s="192" t="str">
        <f t="shared" si="9"/>
        <v>05088400</v>
      </c>
      <c r="B224" s="193">
        <f t="shared" si="9"/>
        <v>39359</v>
      </c>
      <c r="C224" s="214"/>
      <c r="D224" s="215"/>
      <c r="E224" s="216"/>
      <c r="F224" s="217"/>
      <c r="G224" s="218"/>
      <c r="H224" s="213"/>
      <c r="I224" s="205"/>
      <c r="J224" s="211"/>
      <c r="K224" s="211"/>
      <c r="L224" s="211"/>
      <c r="M224" s="211"/>
      <c r="N224" s="211"/>
      <c r="O224" s="211"/>
      <c r="P224" s="211"/>
      <c r="Q224" s="211"/>
      <c r="R224" s="211"/>
      <c r="S224" s="212"/>
    </row>
    <row r="225" spans="1:19" s="112" customFormat="1" ht="13.5">
      <c r="A225" s="192" t="str">
        <f t="shared" si="9"/>
        <v>05088400</v>
      </c>
      <c r="B225" s="193">
        <f t="shared" si="9"/>
        <v>39359</v>
      </c>
      <c r="C225" s="214"/>
      <c r="D225" s="215"/>
      <c r="E225" s="216"/>
      <c r="F225" s="217"/>
      <c r="G225" s="218"/>
      <c r="H225" s="213"/>
      <c r="I225" s="205"/>
      <c r="J225" s="211"/>
      <c r="K225" s="211"/>
      <c r="L225" s="211"/>
      <c r="M225" s="211"/>
      <c r="N225" s="211"/>
      <c r="O225" s="211"/>
      <c r="P225" s="211"/>
      <c r="Q225" s="211"/>
      <c r="R225" s="211"/>
      <c r="S225" s="212"/>
    </row>
    <row r="226" spans="1:19" s="112" customFormat="1" ht="13.5">
      <c r="A226" s="192" t="str">
        <f t="shared" si="9"/>
        <v>05088400</v>
      </c>
      <c r="B226" s="193">
        <f t="shared" si="9"/>
        <v>39359</v>
      </c>
      <c r="C226" s="214"/>
      <c r="D226" s="215"/>
      <c r="E226" s="216"/>
      <c r="F226" s="217"/>
      <c r="G226" s="218"/>
      <c r="H226" s="213"/>
      <c r="I226" s="205"/>
      <c r="J226" s="211"/>
      <c r="K226" s="211"/>
      <c r="L226" s="211"/>
      <c r="M226" s="211"/>
      <c r="N226" s="211"/>
      <c r="O226" s="211"/>
      <c r="P226" s="211"/>
      <c r="Q226" s="211"/>
      <c r="R226" s="211"/>
      <c r="S226" s="212"/>
    </row>
    <row r="227" spans="1:19" s="112" customFormat="1" ht="13.5">
      <c r="A227" s="192" t="str">
        <f t="shared" si="9"/>
        <v>05088400</v>
      </c>
      <c r="B227" s="193">
        <f t="shared" si="9"/>
        <v>39359</v>
      </c>
      <c r="C227" s="214"/>
      <c r="D227" s="215"/>
      <c r="E227" s="216"/>
      <c r="F227" s="217"/>
      <c r="G227" s="218"/>
      <c r="H227" s="213"/>
      <c r="I227" s="205"/>
      <c r="J227" s="211"/>
      <c r="K227" s="211"/>
      <c r="L227" s="211"/>
      <c r="M227" s="211"/>
      <c r="N227" s="211"/>
      <c r="O227" s="211"/>
      <c r="P227" s="211"/>
      <c r="Q227" s="211"/>
      <c r="R227" s="211"/>
      <c r="S227" s="212"/>
    </row>
    <row r="228" spans="1:19" s="112" customFormat="1" ht="13.5">
      <c r="A228" s="192" t="str">
        <f t="shared" si="9"/>
        <v>05088400</v>
      </c>
      <c r="B228" s="193">
        <f t="shared" si="9"/>
        <v>39359</v>
      </c>
      <c r="C228" s="214"/>
      <c r="D228" s="215"/>
      <c r="E228" s="216"/>
      <c r="F228" s="217"/>
      <c r="G228" s="218"/>
      <c r="H228" s="213"/>
      <c r="I228" s="205"/>
      <c r="J228" s="211"/>
      <c r="K228" s="211"/>
      <c r="L228" s="211"/>
      <c r="M228" s="211"/>
      <c r="N228" s="211"/>
      <c r="O228" s="211"/>
      <c r="P228" s="211"/>
      <c r="Q228" s="211"/>
      <c r="R228" s="211"/>
      <c r="S228" s="212"/>
    </row>
    <row r="229" spans="1:19" s="112" customFormat="1" ht="13.5">
      <c r="A229" s="192" t="str">
        <f t="shared" si="9"/>
        <v>05088400</v>
      </c>
      <c r="B229" s="193">
        <f t="shared" si="9"/>
        <v>39359</v>
      </c>
      <c r="C229" s="214"/>
      <c r="D229" s="215"/>
      <c r="E229" s="216"/>
      <c r="F229" s="217"/>
      <c r="G229" s="218"/>
      <c r="H229" s="213"/>
      <c r="I229" s="205"/>
      <c r="J229" s="211"/>
      <c r="K229" s="211"/>
      <c r="L229" s="211"/>
      <c r="M229" s="211"/>
      <c r="N229" s="211"/>
      <c r="O229" s="211"/>
      <c r="P229" s="211"/>
      <c r="Q229" s="211"/>
      <c r="R229" s="211"/>
      <c r="S229" s="212"/>
    </row>
    <row r="230" spans="1:19" s="112" customFormat="1" ht="13.5">
      <c r="A230" s="192" t="str">
        <f t="shared" si="9"/>
        <v>05088400</v>
      </c>
      <c r="B230" s="193">
        <f t="shared" si="9"/>
        <v>39359</v>
      </c>
      <c r="C230" s="214"/>
      <c r="D230" s="215"/>
      <c r="E230" s="216"/>
      <c r="F230" s="217"/>
      <c r="G230" s="218"/>
      <c r="H230" s="213"/>
      <c r="I230" s="205"/>
      <c r="J230" s="211"/>
      <c r="K230" s="211"/>
      <c r="L230" s="211"/>
      <c r="M230" s="211"/>
      <c r="N230" s="211"/>
      <c r="O230" s="211"/>
      <c r="P230" s="211"/>
      <c r="Q230" s="211"/>
      <c r="R230" s="211"/>
      <c r="S230" s="212"/>
    </row>
    <row r="231" spans="1:19" s="112" customFormat="1" ht="13.5">
      <c r="A231" s="192" t="str">
        <f t="shared" si="9"/>
        <v>05088400</v>
      </c>
      <c r="B231" s="193">
        <f t="shared" si="9"/>
        <v>39359</v>
      </c>
      <c r="C231" s="214"/>
      <c r="D231" s="215"/>
      <c r="E231" s="216"/>
      <c r="F231" s="217"/>
      <c r="G231" s="218"/>
      <c r="H231" s="213"/>
      <c r="I231" s="205"/>
      <c r="J231" s="211"/>
      <c r="K231" s="211"/>
      <c r="L231" s="211"/>
      <c r="M231" s="211"/>
      <c r="N231" s="211"/>
      <c r="O231" s="211"/>
      <c r="P231" s="211"/>
      <c r="Q231" s="211"/>
      <c r="R231" s="211"/>
      <c r="S231" s="212"/>
    </row>
    <row r="232" spans="1:19" s="112" customFormat="1" ht="13.5">
      <c r="A232" s="192" t="str">
        <f t="shared" si="9"/>
        <v>05088400</v>
      </c>
      <c r="B232" s="193">
        <f t="shared" si="9"/>
        <v>39359</v>
      </c>
      <c r="C232" s="214"/>
      <c r="D232" s="215"/>
      <c r="E232" s="216"/>
      <c r="F232" s="217"/>
      <c r="G232" s="218"/>
      <c r="H232" s="213"/>
      <c r="I232" s="205"/>
      <c r="J232" s="211"/>
      <c r="K232" s="211"/>
      <c r="L232" s="211"/>
      <c r="M232" s="211"/>
      <c r="N232" s="211"/>
      <c r="O232" s="211"/>
      <c r="P232" s="211"/>
      <c r="Q232" s="211"/>
      <c r="R232" s="211"/>
      <c r="S232" s="212"/>
    </row>
    <row r="233" spans="1:19" s="112" customFormat="1" ht="13.5">
      <c r="A233" s="192" t="str">
        <f t="shared" si="9"/>
        <v>05088400</v>
      </c>
      <c r="B233" s="193">
        <f t="shared" si="9"/>
        <v>39359</v>
      </c>
      <c r="C233" s="214"/>
      <c r="D233" s="215"/>
      <c r="E233" s="216"/>
      <c r="F233" s="217"/>
      <c r="G233" s="218"/>
      <c r="H233" s="213"/>
      <c r="I233" s="205"/>
      <c r="J233" s="211"/>
      <c r="K233" s="211"/>
      <c r="L233" s="211"/>
      <c r="M233" s="211"/>
      <c r="N233" s="211"/>
      <c r="O233" s="211"/>
      <c r="P233" s="211"/>
      <c r="Q233" s="211"/>
      <c r="R233" s="211"/>
      <c r="S233" s="212"/>
    </row>
    <row r="234" spans="1:19" s="112" customFormat="1" ht="13.5">
      <c r="A234" s="192" t="str">
        <f t="shared" si="9"/>
        <v>05088400</v>
      </c>
      <c r="B234" s="193">
        <f t="shared" si="9"/>
        <v>39359</v>
      </c>
      <c r="C234" s="214"/>
      <c r="D234" s="215"/>
      <c r="E234" s="216"/>
      <c r="F234" s="217"/>
      <c r="G234" s="218"/>
      <c r="H234" s="213"/>
      <c r="I234" s="205"/>
      <c r="J234" s="211"/>
      <c r="K234" s="211"/>
      <c r="L234" s="211"/>
      <c r="M234" s="211"/>
      <c r="N234" s="211"/>
      <c r="O234" s="211"/>
      <c r="P234" s="211"/>
      <c r="Q234" s="211"/>
      <c r="R234" s="211"/>
      <c r="S234" s="212"/>
    </row>
    <row r="235" spans="1:19" s="112" customFormat="1" ht="13.5">
      <c r="A235" s="192" t="str">
        <f t="shared" si="9"/>
        <v>05088400</v>
      </c>
      <c r="B235" s="193">
        <f t="shared" si="9"/>
        <v>39359</v>
      </c>
      <c r="C235" s="214"/>
      <c r="D235" s="215"/>
      <c r="E235" s="216"/>
      <c r="F235" s="217"/>
      <c r="G235" s="218"/>
      <c r="H235" s="213"/>
      <c r="I235" s="205"/>
      <c r="J235" s="211"/>
      <c r="K235" s="211"/>
      <c r="L235" s="211"/>
      <c r="M235" s="211"/>
      <c r="N235" s="211"/>
      <c r="O235" s="211"/>
      <c r="P235" s="211"/>
      <c r="Q235" s="211"/>
      <c r="R235" s="211"/>
      <c r="S235" s="212"/>
    </row>
    <row r="236" spans="1:19" s="112" customFormat="1" ht="13.5">
      <c r="A236" s="192" t="str">
        <f t="shared" si="9"/>
        <v>05088400</v>
      </c>
      <c r="B236" s="193">
        <f t="shared" si="9"/>
        <v>39359</v>
      </c>
      <c r="C236" s="214"/>
      <c r="D236" s="215"/>
      <c r="E236" s="216"/>
      <c r="F236" s="217"/>
      <c r="G236" s="218"/>
      <c r="H236" s="213"/>
      <c r="I236" s="205"/>
      <c r="J236" s="211"/>
      <c r="K236" s="211"/>
      <c r="L236" s="211"/>
      <c r="M236" s="211"/>
      <c r="N236" s="211"/>
      <c r="O236" s="211"/>
      <c r="P236" s="211"/>
      <c r="Q236" s="211"/>
      <c r="R236" s="211"/>
      <c r="S236" s="212"/>
    </row>
    <row r="237" spans="1:19" s="112" customFormat="1" ht="13.5">
      <c r="A237" s="192" t="str">
        <f t="shared" si="9"/>
        <v>05088400</v>
      </c>
      <c r="B237" s="193">
        <f t="shared" si="9"/>
        <v>39359</v>
      </c>
      <c r="C237" s="214"/>
      <c r="D237" s="215"/>
      <c r="E237" s="216"/>
      <c r="F237" s="217"/>
      <c r="G237" s="218"/>
      <c r="H237" s="213"/>
      <c r="I237" s="205"/>
      <c r="J237" s="211"/>
      <c r="K237" s="211"/>
      <c r="L237" s="211"/>
      <c r="M237" s="211"/>
      <c r="N237" s="211"/>
      <c r="O237" s="211"/>
      <c r="P237" s="211"/>
      <c r="Q237" s="211"/>
      <c r="R237" s="211"/>
      <c r="S237" s="212"/>
    </row>
    <row r="238" spans="1:19" s="112" customFormat="1" ht="13.5">
      <c r="A238" s="192" t="str">
        <f t="shared" si="9"/>
        <v>05088400</v>
      </c>
      <c r="B238" s="193">
        <f t="shared" si="9"/>
        <v>39359</v>
      </c>
      <c r="C238" s="214"/>
      <c r="D238" s="215"/>
      <c r="E238" s="216"/>
      <c r="F238" s="217"/>
      <c r="G238" s="218"/>
      <c r="H238" s="213"/>
      <c r="I238" s="205"/>
      <c r="J238" s="211"/>
      <c r="K238" s="211"/>
      <c r="L238" s="211"/>
      <c r="M238" s="211"/>
      <c r="N238" s="211"/>
      <c r="O238" s="211"/>
      <c r="P238" s="211"/>
      <c r="Q238" s="211"/>
      <c r="R238" s="211"/>
      <c r="S238" s="212"/>
    </row>
    <row r="239" spans="1:19" s="112" customFormat="1" ht="13.5">
      <c r="A239" s="192" t="str">
        <f t="shared" si="9"/>
        <v>05088400</v>
      </c>
      <c r="B239" s="193">
        <f t="shared" si="9"/>
        <v>39359</v>
      </c>
      <c r="C239" s="214"/>
      <c r="D239" s="215"/>
      <c r="E239" s="216"/>
      <c r="F239" s="217"/>
      <c r="G239" s="218"/>
      <c r="H239" s="213"/>
      <c r="I239" s="205"/>
      <c r="J239" s="211"/>
      <c r="K239" s="211"/>
      <c r="L239" s="211"/>
      <c r="M239" s="211"/>
      <c r="N239" s="211"/>
      <c r="O239" s="211"/>
      <c r="P239" s="211"/>
      <c r="Q239" s="211"/>
      <c r="R239" s="211"/>
      <c r="S239" s="212"/>
    </row>
    <row r="240" spans="1:19" s="112" customFormat="1" ht="13.5">
      <c r="A240" s="192" t="str">
        <f t="shared" si="9"/>
        <v>05088400</v>
      </c>
      <c r="B240" s="193">
        <f t="shared" si="9"/>
        <v>39359</v>
      </c>
      <c r="C240" s="214"/>
      <c r="D240" s="215"/>
      <c r="E240" s="216"/>
      <c r="F240" s="217"/>
      <c r="G240" s="218"/>
      <c r="H240" s="213"/>
      <c r="I240" s="205"/>
      <c r="J240" s="211"/>
      <c r="K240" s="211"/>
      <c r="L240" s="211"/>
      <c r="M240" s="211"/>
      <c r="N240" s="211"/>
      <c r="O240" s="211"/>
      <c r="P240" s="211"/>
      <c r="Q240" s="211"/>
      <c r="R240" s="211"/>
      <c r="S240" s="212"/>
    </row>
    <row r="241" spans="3:21" ht="12.75">
      <c r="C241" s="83"/>
      <c r="D241" s="83"/>
      <c r="E241" s="83"/>
      <c r="F241" s="24"/>
      <c r="G241" s="24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112"/>
      <c r="U241" s="112"/>
    </row>
    <row r="242" spans="3:21" ht="12.75">
      <c r="C242" s="83"/>
      <c r="D242" s="83"/>
      <c r="E242" s="83"/>
      <c r="F242" s="24"/>
      <c r="G242" s="24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112"/>
      <c r="U242" s="112"/>
    </row>
    <row r="243" spans="3:21" ht="12.75">
      <c r="C243" s="83"/>
      <c r="D243" s="83"/>
      <c r="E243" s="83"/>
      <c r="F243" s="24"/>
      <c r="G243" s="24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112"/>
      <c r="U243" s="112"/>
    </row>
    <row r="244" spans="3:21" ht="12.75">
      <c r="C244" s="83"/>
      <c r="D244" s="83"/>
      <c r="E244" s="83"/>
      <c r="F244" s="24"/>
      <c r="G244" s="24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12"/>
      <c r="U244" s="112"/>
    </row>
    <row r="245" spans="3:21" ht="12.75">
      <c r="C245" s="83"/>
      <c r="D245" s="83"/>
      <c r="E245" s="83"/>
      <c r="F245" s="24"/>
      <c r="G245" s="24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112"/>
      <c r="U245" s="112"/>
    </row>
    <row r="246" spans="3:21" ht="12.75">
      <c r="C246" s="83"/>
      <c r="D246" s="83"/>
      <c r="E246" s="83"/>
      <c r="F246" s="24"/>
      <c r="G246" s="24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112"/>
      <c r="U246" s="112"/>
    </row>
    <row r="247" spans="3:21" ht="12.75">
      <c r="C247" s="83"/>
      <c r="D247" s="83"/>
      <c r="E247" s="83"/>
      <c r="F247" s="24"/>
      <c r="G247" s="24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112"/>
      <c r="U247" s="112"/>
    </row>
    <row r="248" spans="3:21" ht="12.75">
      <c r="C248" s="83"/>
      <c r="D248" s="83"/>
      <c r="E248" s="83"/>
      <c r="F248" s="24"/>
      <c r="G248" s="24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112"/>
      <c r="U248" s="112"/>
    </row>
    <row r="249" spans="3:21" ht="12.75">
      <c r="C249" s="83"/>
      <c r="D249" s="83"/>
      <c r="E249" s="83"/>
      <c r="F249" s="24"/>
      <c r="G249" s="24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112"/>
      <c r="U249" s="112"/>
    </row>
    <row r="250" spans="3:21" ht="12.75">
      <c r="C250" s="83"/>
      <c r="D250" s="83"/>
      <c r="E250" s="83"/>
      <c r="F250" s="24"/>
      <c r="G250" s="24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112"/>
      <c r="U250" s="112"/>
    </row>
    <row r="251" spans="3:21" ht="12.75">
      <c r="C251" s="83"/>
      <c r="D251" s="83"/>
      <c r="E251" s="83"/>
      <c r="F251" s="24"/>
      <c r="G251" s="24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112"/>
      <c r="U251" s="112"/>
    </row>
    <row r="252" spans="3:21" ht="12.75">
      <c r="C252" s="83"/>
      <c r="D252" s="83"/>
      <c r="E252" s="83"/>
      <c r="F252" s="24"/>
      <c r="G252" s="24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112"/>
      <c r="U252" s="112"/>
    </row>
    <row r="253" spans="3:21" ht="12.75">
      <c r="C253" s="83"/>
      <c r="D253" s="83"/>
      <c r="E253" s="83"/>
      <c r="F253" s="24"/>
      <c r="G253" s="24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112"/>
      <c r="U253" s="112"/>
    </row>
    <row r="254" spans="3:21" ht="12.75">
      <c r="C254" s="83"/>
      <c r="D254" s="83"/>
      <c r="E254" s="83"/>
      <c r="F254" s="24"/>
      <c r="G254" s="24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112"/>
      <c r="U254" s="112"/>
    </row>
    <row r="255" spans="3:21" ht="12.75">
      <c r="C255" s="83"/>
      <c r="D255" s="83"/>
      <c r="E255" s="83"/>
      <c r="F255" s="24"/>
      <c r="G255" s="24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112"/>
      <c r="U255" s="112"/>
    </row>
    <row r="256" spans="3:21" ht="12.75">
      <c r="C256" s="83"/>
      <c r="D256" s="83"/>
      <c r="E256" s="83"/>
      <c r="F256" s="24"/>
      <c r="G256" s="24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112"/>
      <c r="U256" s="112"/>
    </row>
    <row r="257" spans="3:21" ht="12.75">
      <c r="C257" s="83"/>
      <c r="D257" s="83"/>
      <c r="E257" s="83"/>
      <c r="F257" s="24"/>
      <c r="G257" s="24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112"/>
      <c r="U257" s="112"/>
    </row>
    <row r="258" spans="3:21" ht="12.75">
      <c r="C258" s="83"/>
      <c r="D258" s="83"/>
      <c r="E258" s="83"/>
      <c r="F258" s="24"/>
      <c r="G258" s="24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112"/>
      <c r="U258" s="112"/>
    </row>
    <row r="259" spans="3:21" ht="12.75">
      <c r="C259" s="83"/>
      <c r="D259" s="83"/>
      <c r="E259" s="83"/>
      <c r="F259" s="24"/>
      <c r="G259" s="24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112"/>
      <c r="U259" s="112"/>
    </row>
    <row r="260" spans="3:21" ht="12.75">
      <c r="C260" s="83"/>
      <c r="D260" s="83"/>
      <c r="E260" s="83"/>
      <c r="F260" s="24"/>
      <c r="G260" s="24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112"/>
      <c r="U260" s="112"/>
    </row>
    <row r="261" spans="3:21" ht="12.75">
      <c r="C261" s="83"/>
      <c r="D261" s="83"/>
      <c r="E261" s="83"/>
      <c r="F261" s="24"/>
      <c r="G261" s="24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112"/>
      <c r="U261" s="112"/>
    </row>
    <row r="262" spans="3:21" ht="12.75">
      <c r="C262" s="83"/>
      <c r="D262" s="83"/>
      <c r="E262" s="83"/>
      <c r="F262" s="24"/>
      <c r="G262" s="24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112"/>
      <c r="U262" s="112"/>
    </row>
    <row r="263" spans="3:21" ht="12.75">
      <c r="C263" s="83"/>
      <c r="D263" s="83"/>
      <c r="E263" s="83"/>
      <c r="F263" s="24"/>
      <c r="G263" s="24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112"/>
      <c r="U263" s="112"/>
    </row>
    <row r="264" spans="3:21" ht="12.75">
      <c r="C264" s="83"/>
      <c r="D264" s="83"/>
      <c r="E264" s="83"/>
      <c r="F264" s="24"/>
      <c r="G264" s="24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112"/>
      <c r="U264" s="112"/>
    </row>
    <row r="265" spans="3:21" ht="12.75">
      <c r="C265" s="83"/>
      <c r="D265" s="83"/>
      <c r="E265" s="83"/>
      <c r="F265" s="24"/>
      <c r="G265" s="24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112"/>
      <c r="U265" s="112"/>
    </row>
    <row r="266" spans="3:21" ht="12.75">
      <c r="C266" s="83"/>
      <c r="D266" s="83"/>
      <c r="E266" s="83"/>
      <c r="F266" s="24"/>
      <c r="G266" s="24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112"/>
      <c r="U266" s="112"/>
    </row>
    <row r="267" spans="3:21" ht="12.75">
      <c r="C267" s="83"/>
      <c r="D267" s="83"/>
      <c r="E267" s="83"/>
      <c r="F267" s="24"/>
      <c r="G267" s="24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112"/>
      <c r="U267" s="112"/>
    </row>
    <row r="268" spans="3:21" ht="12.75">
      <c r="C268" s="83"/>
      <c r="D268" s="83"/>
      <c r="E268" s="83"/>
      <c r="F268" s="24"/>
      <c r="G268" s="24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112"/>
      <c r="U268" s="112"/>
    </row>
    <row r="269" spans="3:21" ht="12.75">
      <c r="C269" s="83"/>
      <c r="D269" s="83"/>
      <c r="E269" s="83"/>
      <c r="F269" s="24"/>
      <c r="G269" s="24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112"/>
      <c r="U269" s="112"/>
    </row>
    <row r="270" spans="3:21" ht="12.75">
      <c r="C270" s="83"/>
      <c r="D270" s="83"/>
      <c r="E270" s="83"/>
      <c r="F270" s="24"/>
      <c r="G270" s="24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112"/>
      <c r="U270" s="112"/>
    </row>
    <row r="271" spans="3:21" ht="12.75">
      <c r="C271" s="83"/>
      <c r="D271" s="83"/>
      <c r="E271" s="83"/>
      <c r="F271" s="24"/>
      <c r="G271" s="24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112"/>
      <c r="U271" s="112"/>
    </row>
    <row r="272" spans="3:21" ht="12.75">
      <c r="C272" s="83"/>
      <c r="D272" s="83"/>
      <c r="E272" s="83"/>
      <c r="F272" s="24"/>
      <c r="G272" s="24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112"/>
      <c r="U272" s="112"/>
    </row>
    <row r="273" spans="3:21" ht="12.75">
      <c r="C273" s="83"/>
      <c r="D273" s="83"/>
      <c r="E273" s="83"/>
      <c r="F273" s="24"/>
      <c r="G273" s="24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112"/>
      <c r="U273" s="112"/>
    </row>
    <row r="274" spans="3:21" ht="12.75">
      <c r="C274" s="83"/>
      <c r="D274" s="83"/>
      <c r="E274" s="83"/>
      <c r="F274" s="24"/>
      <c r="G274" s="24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112"/>
      <c r="U274" s="112"/>
    </row>
    <row r="275" spans="3:21" ht="12.75">
      <c r="C275" s="83"/>
      <c r="D275" s="83"/>
      <c r="E275" s="83"/>
      <c r="F275" s="24"/>
      <c r="G275" s="24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112"/>
      <c r="U275" s="112"/>
    </row>
    <row r="276" spans="3:21" ht="12.75">
      <c r="C276" s="83"/>
      <c r="D276" s="83"/>
      <c r="E276" s="83"/>
      <c r="F276" s="24"/>
      <c r="G276" s="24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112"/>
      <c r="U276" s="112"/>
    </row>
    <row r="277" spans="3:21" ht="12.75">
      <c r="C277" s="83"/>
      <c r="D277" s="83"/>
      <c r="E277" s="83"/>
      <c r="F277" s="24"/>
      <c r="G277" s="24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112"/>
      <c r="U277" s="112"/>
    </row>
    <row r="278" spans="3:21" ht="12.75">
      <c r="C278" s="83"/>
      <c r="D278" s="83"/>
      <c r="E278" s="83"/>
      <c r="F278" s="24"/>
      <c r="G278" s="24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112"/>
      <c r="U278" s="112"/>
    </row>
    <row r="279" spans="3:21" ht="12.75">
      <c r="C279" s="83"/>
      <c r="D279" s="83"/>
      <c r="E279" s="83"/>
      <c r="F279" s="24"/>
      <c r="G279" s="24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112"/>
      <c r="U279" s="112"/>
    </row>
    <row r="280" spans="3:21" ht="12.75">
      <c r="C280" s="83"/>
      <c r="D280" s="83"/>
      <c r="E280" s="83"/>
      <c r="F280" s="24"/>
      <c r="G280" s="24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112"/>
      <c r="U280" s="112"/>
    </row>
    <row r="281" spans="3:21" ht="12.75">
      <c r="C281" s="83"/>
      <c r="D281" s="83"/>
      <c r="E281" s="83"/>
      <c r="F281" s="24"/>
      <c r="G281" s="24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112"/>
      <c r="U281" s="112"/>
    </row>
    <row r="282" spans="3:21" ht="12.75">
      <c r="C282" s="83"/>
      <c r="D282" s="83"/>
      <c r="E282" s="83"/>
      <c r="F282" s="24"/>
      <c r="G282" s="24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112"/>
      <c r="U282" s="112"/>
    </row>
    <row r="283" spans="3:21" ht="12.75">
      <c r="C283" s="83"/>
      <c r="D283" s="83"/>
      <c r="E283" s="83"/>
      <c r="F283" s="24"/>
      <c r="G283" s="24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112"/>
      <c r="U283" s="112"/>
    </row>
    <row r="284" spans="3:21" ht="12.75">
      <c r="C284" s="83"/>
      <c r="D284" s="83"/>
      <c r="E284" s="83"/>
      <c r="F284" s="24"/>
      <c r="G284" s="24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112"/>
      <c r="U284" s="112"/>
    </row>
    <row r="285" spans="3:21" ht="12.75">
      <c r="C285" s="83"/>
      <c r="D285" s="83"/>
      <c r="E285" s="83"/>
      <c r="F285" s="24"/>
      <c r="G285" s="24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112"/>
      <c r="U285" s="112"/>
    </row>
    <row r="286" spans="3:21" ht="12.75">
      <c r="C286" s="83"/>
      <c r="D286" s="83"/>
      <c r="E286" s="83"/>
      <c r="F286" s="24"/>
      <c r="G286" s="24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112"/>
      <c r="U286" s="112"/>
    </row>
    <row r="287" spans="3:21" ht="12.75">
      <c r="C287" s="83"/>
      <c r="D287" s="83"/>
      <c r="E287" s="83"/>
      <c r="F287" s="24"/>
      <c r="G287" s="24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112"/>
      <c r="U287" s="112"/>
    </row>
    <row r="288" spans="3:21" ht="12.75">
      <c r="C288" s="83"/>
      <c r="D288" s="83"/>
      <c r="E288" s="83"/>
      <c r="F288" s="24"/>
      <c r="G288" s="24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112"/>
      <c r="U288" s="112"/>
    </row>
    <row r="289" spans="3:21" ht="12.75">
      <c r="C289" s="83"/>
      <c r="D289" s="83"/>
      <c r="E289" s="83"/>
      <c r="F289" s="24"/>
      <c r="G289" s="24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112"/>
      <c r="U289" s="112"/>
    </row>
    <row r="290" spans="3:21" ht="12.75">
      <c r="C290" s="83"/>
      <c r="D290" s="83"/>
      <c r="E290" s="83"/>
      <c r="F290" s="24"/>
      <c r="G290" s="24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112"/>
      <c r="U290" s="112"/>
    </row>
    <row r="291" spans="3:21" ht="12.75">
      <c r="C291" s="83"/>
      <c r="D291" s="83"/>
      <c r="E291" s="83"/>
      <c r="F291" s="24"/>
      <c r="G291" s="24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112"/>
      <c r="U291" s="112"/>
    </row>
    <row r="292" spans="3:21" ht="12.75">
      <c r="C292" s="83"/>
      <c r="D292" s="83"/>
      <c r="E292" s="83"/>
      <c r="F292" s="24"/>
      <c r="G292" s="24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112"/>
      <c r="U292" s="112"/>
    </row>
    <row r="293" spans="3:21" ht="12.75">
      <c r="C293" s="83"/>
      <c r="D293" s="83"/>
      <c r="E293" s="83"/>
      <c r="F293" s="24"/>
      <c r="G293" s="24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112"/>
      <c r="U293" s="112"/>
    </row>
    <row r="294" spans="3:21" ht="12.75">
      <c r="C294" s="83"/>
      <c r="D294" s="83"/>
      <c r="E294" s="83"/>
      <c r="F294" s="24"/>
      <c r="G294" s="24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112"/>
      <c r="U294" s="112"/>
    </row>
    <row r="295" spans="3:21" ht="12.75">
      <c r="C295" s="83"/>
      <c r="D295" s="83"/>
      <c r="E295" s="83"/>
      <c r="F295" s="24"/>
      <c r="G295" s="24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112"/>
      <c r="U295" s="112"/>
    </row>
    <row r="296" spans="3:21" ht="12.75">
      <c r="C296" s="83"/>
      <c r="D296" s="83"/>
      <c r="E296" s="83"/>
      <c r="F296" s="24"/>
      <c r="G296" s="24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112"/>
      <c r="U296" s="112"/>
    </row>
    <row r="297" spans="3:21" ht="12.75">
      <c r="C297" s="83"/>
      <c r="D297" s="83"/>
      <c r="E297" s="83"/>
      <c r="F297" s="24"/>
      <c r="G297" s="24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112"/>
      <c r="U297" s="112"/>
    </row>
    <row r="298" spans="3:21" ht="12.75">
      <c r="C298" s="83"/>
      <c r="D298" s="83"/>
      <c r="E298" s="83"/>
      <c r="F298" s="24"/>
      <c r="G298" s="24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112"/>
      <c r="U298" s="112"/>
    </row>
    <row r="299" spans="3:21" ht="12.75">
      <c r="C299" s="83"/>
      <c r="D299" s="83"/>
      <c r="E299" s="83"/>
      <c r="F299" s="24"/>
      <c r="G299" s="24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112"/>
      <c r="U299" s="112"/>
    </row>
    <row r="300" spans="3:21" ht="12.75">
      <c r="C300" s="83"/>
      <c r="D300" s="83"/>
      <c r="E300" s="83"/>
      <c r="F300" s="24"/>
      <c r="G300" s="24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112"/>
      <c r="U300" s="112"/>
    </row>
    <row r="301" spans="3:21" ht="12.75">
      <c r="C301" s="83"/>
      <c r="D301" s="83"/>
      <c r="E301" s="83"/>
      <c r="F301" s="24"/>
      <c r="G301" s="24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112"/>
      <c r="U301" s="112"/>
    </row>
    <row r="302" spans="3:21" ht="12.75">
      <c r="C302" s="83"/>
      <c r="D302" s="83"/>
      <c r="E302" s="83"/>
      <c r="F302" s="24"/>
      <c r="G302" s="24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112"/>
      <c r="U302" s="112"/>
    </row>
    <row r="303" spans="3:21" ht="12.75">
      <c r="C303" s="83"/>
      <c r="D303" s="83"/>
      <c r="E303" s="83"/>
      <c r="F303" s="24"/>
      <c r="G303" s="24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112"/>
      <c r="U303" s="112"/>
    </row>
    <row r="304" spans="3:21" ht="12.75">
      <c r="C304" s="83"/>
      <c r="D304" s="83"/>
      <c r="E304" s="83"/>
      <c r="F304" s="24"/>
      <c r="G304" s="24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112"/>
      <c r="U304" s="112"/>
    </row>
    <row r="305" spans="3:21" ht="12.75">
      <c r="C305" s="83"/>
      <c r="D305" s="83"/>
      <c r="E305" s="83"/>
      <c r="F305" s="24"/>
      <c r="G305" s="24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112"/>
      <c r="U305" s="112"/>
    </row>
    <row r="306" spans="3:21" ht="12.75">
      <c r="C306" s="83"/>
      <c r="D306" s="83"/>
      <c r="E306" s="83"/>
      <c r="F306" s="24"/>
      <c r="G306" s="24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112"/>
      <c r="U306" s="112"/>
    </row>
    <row r="307" spans="3:21" ht="12.75">
      <c r="C307" s="83"/>
      <c r="D307" s="83"/>
      <c r="E307" s="83"/>
      <c r="F307" s="24"/>
      <c r="G307" s="24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112"/>
      <c r="U307" s="112"/>
    </row>
    <row r="308" spans="3:21" ht="12.75">
      <c r="C308" s="83"/>
      <c r="D308" s="83"/>
      <c r="E308" s="83"/>
      <c r="F308" s="24"/>
      <c r="G308" s="24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112"/>
      <c r="U308" s="112"/>
    </row>
    <row r="309" spans="3:21" ht="12.75">
      <c r="C309" s="83"/>
      <c r="D309" s="83"/>
      <c r="E309" s="83"/>
      <c r="F309" s="24"/>
      <c r="G309" s="24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112"/>
      <c r="U309" s="112"/>
    </row>
    <row r="310" spans="3:21" ht="12.75">
      <c r="C310" s="83"/>
      <c r="D310" s="83"/>
      <c r="E310" s="83"/>
      <c r="F310" s="24"/>
      <c r="G310" s="24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112"/>
      <c r="U310" s="112"/>
    </row>
    <row r="311" spans="3:21" ht="12.75">
      <c r="C311" s="83"/>
      <c r="D311" s="83"/>
      <c r="E311" s="83"/>
      <c r="F311" s="24"/>
      <c r="G311" s="24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112"/>
      <c r="U311" s="112"/>
    </row>
    <row r="312" spans="3:21" ht="12.75">
      <c r="C312" s="83"/>
      <c r="D312" s="83"/>
      <c r="E312" s="83"/>
      <c r="F312" s="24"/>
      <c r="G312" s="24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112"/>
      <c r="U312" s="112"/>
    </row>
    <row r="313" spans="3:21" ht="12.75">
      <c r="C313" s="83"/>
      <c r="D313" s="83"/>
      <c r="E313" s="83"/>
      <c r="F313" s="24"/>
      <c r="G313" s="24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112"/>
      <c r="U313" s="112"/>
    </row>
    <row r="314" spans="3:21" ht="12.75">
      <c r="C314" s="83"/>
      <c r="D314" s="83"/>
      <c r="E314" s="83"/>
      <c r="F314" s="24"/>
      <c r="G314" s="24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112"/>
      <c r="U314" s="112"/>
    </row>
    <row r="315" spans="3:21" ht="12.75">
      <c r="C315" s="83"/>
      <c r="D315" s="83"/>
      <c r="E315" s="83"/>
      <c r="F315" s="24"/>
      <c r="G315" s="24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112"/>
      <c r="U315" s="112"/>
    </row>
    <row r="316" spans="3:21" ht="12.75">
      <c r="C316" s="83"/>
      <c r="D316" s="83"/>
      <c r="E316" s="83"/>
      <c r="F316" s="24"/>
      <c r="G316" s="24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112"/>
      <c r="U316" s="112"/>
    </row>
    <row r="317" spans="3:21" ht="12.75">
      <c r="C317" s="83"/>
      <c r="D317" s="83"/>
      <c r="E317" s="83"/>
      <c r="F317" s="24"/>
      <c r="G317" s="24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112"/>
      <c r="U317" s="112"/>
    </row>
    <row r="318" spans="3:21" ht="12.75">
      <c r="C318" s="83"/>
      <c r="D318" s="83"/>
      <c r="E318" s="83"/>
      <c r="F318" s="24"/>
      <c r="G318" s="24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112"/>
      <c r="U318" s="112"/>
    </row>
    <row r="319" spans="3:21" ht="12.75">
      <c r="C319" s="83"/>
      <c r="D319" s="83"/>
      <c r="E319" s="83"/>
      <c r="F319" s="24"/>
      <c r="G319" s="24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112"/>
      <c r="U319" s="112"/>
    </row>
    <row r="320" spans="3:21" ht="12.75">
      <c r="C320" s="83"/>
      <c r="D320" s="83"/>
      <c r="E320" s="83"/>
      <c r="F320" s="24"/>
      <c r="G320" s="24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112"/>
      <c r="U320" s="112"/>
    </row>
    <row r="321" spans="3:21" ht="12.75">
      <c r="C321" s="83"/>
      <c r="D321" s="83"/>
      <c r="E321" s="83"/>
      <c r="F321" s="24"/>
      <c r="G321" s="24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112"/>
      <c r="U321" s="112"/>
    </row>
    <row r="322" spans="3:21" ht="12.75">
      <c r="C322" s="83"/>
      <c r="D322" s="83"/>
      <c r="E322" s="83"/>
      <c r="F322" s="24"/>
      <c r="G322" s="24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112"/>
      <c r="U322" s="112"/>
    </row>
    <row r="323" spans="3:21" ht="12.75">
      <c r="C323" s="83"/>
      <c r="D323" s="83"/>
      <c r="E323" s="83"/>
      <c r="F323" s="24"/>
      <c r="G323" s="24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112"/>
      <c r="U323" s="112"/>
    </row>
    <row r="324" spans="3:21" ht="12.75">
      <c r="C324" s="83"/>
      <c r="D324" s="83"/>
      <c r="E324" s="83"/>
      <c r="F324" s="24"/>
      <c r="G324" s="24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112"/>
      <c r="U324" s="112"/>
    </row>
    <row r="325" spans="3:21" ht="12.75">
      <c r="C325" s="83"/>
      <c r="D325" s="83"/>
      <c r="E325" s="83"/>
      <c r="F325" s="24"/>
      <c r="G325" s="24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112"/>
      <c r="U325" s="112"/>
    </row>
    <row r="326" spans="3:21" ht="12.75">
      <c r="C326" s="83"/>
      <c r="D326" s="83"/>
      <c r="E326" s="83"/>
      <c r="F326" s="24"/>
      <c r="G326" s="24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112"/>
      <c r="U326" s="112"/>
    </row>
    <row r="327" spans="3:21" ht="12.75">
      <c r="C327" s="83"/>
      <c r="D327" s="83"/>
      <c r="E327" s="83"/>
      <c r="F327" s="24"/>
      <c r="G327" s="24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112"/>
      <c r="U327" s="112"/>
    </row>
    <row r="328" spans="3:21" ht="12.75">
      <c r="C328" s="83"/>
      <c r="D328" s="83"/>
      <c r="E328" s="83"/>
      <c r="F328" s="24"/>
      <c r="G328" s="24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112"/>
      <c r="U328" s="112"/>
    </row>
    <row r="329" spans="3:21" ht="12.75">
      <c r="C329" s="83"/>
      <c r="D329" s="83"/>
      <c r="E329" s="83"/>
      <c r="F329" s="24"/>
      <c r="G329" s="24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112"/>
      <c r="U329" s="112"/>
    </row>
    <row r="330" spans="3:21" ht="12.75">
      <c r="C330" s="83"/>
      <c r="D330" s="83"/>
      <c r="E330" s="83"/>
      <c r="F330" s="24"/>
      <c r="G330" s="24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112"/>
      <c r="U330" s="112"/>
    </row>
    <row r="331" spans="3:21" ht="12.75">
      <c r="C331" s="83"/>
      <c r="D331" s="83"/>
      <c r="E331" s="83"/>
      <c r="F331" s="24"/>
      <c r="G331" s="24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112"/>
      <c r="U331" s="112"/>
    </row>
    <row r="332" spans="3:21" ht="12.75">
      <c r="C332" s="83"/>
      <c r="D332" s="83"/>
      <c r="E332" s="83"/>
      <c r="F332" s="24"/>
      <c r="G332" s="24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112"/>
      <c r="U332" s="112"/>
    </row>
    <row r="333" spans="3:21" ht="12.75">
      <c r="C333" s="83"/>
      <c r="D333" s="83"/>
      <c r="E333" s="83"/>
      <c r="F333" s="24"/>
      <c r="G333" s="24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112"/>
      <c r="U333" s="112"/>
    </row>
    <row r="334" spans="3:21" ht="12.75">
      <c r="C334" s="83"/>
      <c r="D334" s="83"/>
      <c r="E334" s="83"/>
      <c r="F334" s="24"/>
      <c r="G334" s="24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112"/>
      <c r="U334" s="112"/>
    </row>
    <row r="335" spans="3:21" ht="12.75">
      <c r="C335" s="83"/>
      <c r="D335" s="83"/>
      <c r="E335" s="83"/>
      <c r="F335" s="24"/>
      <c r="G335" s="24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112"/>
      <c r="U335" s="112"/>
    </row>
    <row r="336" spans="3:19" ht="12.75">
      <c r="C336" s="83"/>
      <c r="D336" s="83"/>
      <c r="E336" s="83"/>
      <c r="F336" s="24"/>
      <c r="G336" s="24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</row>
    <row r="337" spans="3:19" ht="12.75">
      <c r="C337" s="83"/>
      <c r="D337" s="83"/>
      <c r="E337" s="83"/>
      <c r="F337" s="24"/>
      <c r="G337" s="24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</row>
    <row r="338" spans="3:19" ht="12.75">
      <c r="C338" s="83"/>
      <c r="D338" s="83"/>
      <c r="E338" s="83"/>
      <c r="F338" s="24"/>
      <c r="G338" s="24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</row>
    <row r="339" spans="3:19" ht="12.75">
      <c r="C339" s="83"/>
      <c r="D339" s="83"/>
      <c r="E339" s="83"/>
      <c r="F339" s="24"/>
      <c r="G339" s="24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</row>
    <row r="340" spans="3:19" ht="12.75">
      <c r="C340" s="83"/>
      <c r="D340" s="83"/>
      <c r="E340" s="83"/>
      <c r="F340" s="24"/>
      <c r="G340" s="24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</row>
    <row r="341" spans="3:19" ht="12.75">
      <c r="C341" s="83"/>
      <c r="D341" s="83"/>
      <c r="E341" s="83"/>
      <c r="F341" s="24"/>
      <c r="G341" s="24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</row>
    <row r="342" spans="3:19" ht="12.75">
      <c r="C342" s="83"/>
      <c r="D342" s="83"/>
      <c r="E342" s="83"/>
      <c r="F342" s="24"/>
      <c r="G342" s="24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</row>
    <row r="343" spans="3:19" ht="12.75">
      <c r="C343" s="83"/>
      <c r="D343" s="83"/>
      <c r="E343" s="83"/>
      <c r="F343" s="24"/>
      <c r="G343" s="24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</row>
    <row r="344" spans="3:19" ht="12.75">
      <c r="C344" s="83"/>
      <c r="D344" s="83"/>
      <c r="E344" s="83"/>
      <c r="F344" s="24"/>
      <c r="G344" s="24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</row>
    <row r="345" spans="3:19" ht="12.75">
      <c r="C345" s="83"/>
      <c r="D345" s="83"/>
      <c r="E345" s="83"/>
      <c r="F345" s="24"/>
      <c r="G345" s="24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</row>
    <row r="346" spans="3:19" ht="12.75">
      <c r="C346" s="83"/>
      <c r="D346" s="83"/>
      <c r="E346" s="83"/>
      <c r="F346" s="24"/>
      <c r="G346" s="24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</row>
    <row r="347" spans="3:19" ht="12.75">
      <c r="C347" s="83"/>
      <c r="D347" s="83"/>
      <c r="E347" s="83"/>
      <c r="F347" s="24"/>
      <c r="G347" s="24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</row>
    <row r="348" spans="3:19" ht="12.75">
      <c r="C348" s="83"/>
      <c r="D348" s="83"/>
      <c r="E348" s="83"/>
      <c r="F348" s="24"/>
      <c r="G348" s="24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</row>
    <row r="349" spans="3:19" ht="12.75">
      <c r="C349" s="83"/>
      <c r="D349" s="83"/>
      <c r="E349" s="83"/>
      <c r="F349" s="24"/>
      <c r="G349" s="24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</row>
    <row r="350" spans="3:19" ht="12.75">
      <c r="C350" s="83"/>
      <c r="D350" s="83"/>
      <c r="E350" s="83"/>
      <c r="F350" s="24"/>
      <c r="G350" s="24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</row>
    <row r="351" spans="3:19" ht="12.75">
      <c r="C351" s="83"/>
      <c r="D351" s="83"/>
      <c r="E351" s="83"/>
      <c r="F351" s="24"/>
      <c r="G351" s="24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</row>
    <row r="352" spans="3:19" ht="12.75">
      <c r="C352" s="83"/>
      <c r="D352" s="83"/>
      <c r="E352" s="83"/>
      <c r="F352" s="24"/>
      <c r="G352" s="24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</row>
    <row r="353" spans="3:19" ht="12.75">
      <c r="C353" s="83"/>
      <c r="D353" s="83"/>
      <c r="E353" s="83"/>
      <c r="F353" s="24"/>
      <c r="G353" s="24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</row>
    <row r="354" spans="3:19" ht="12.75">
      <c r="C354" s="83"/>
      <c r="D354" s="83"/>
      <c r="E354" s="83"/>
      <c r="F354" s="24"/>
      <c r="G354" s="24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</row>
    <row r="355" spans="3:19" ht="12.75">
      <c r="C355" s="83"/>
      <c r="D355" s="83"/>
      <c r="E355" s="83"/>
      <c r="F355" s="24"/>
      <c r="G355" s="24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</row>
    <row r="356" spans="3:19" ht="12.75">
      <c r="C356" s="83"/>
      <c r="D356" s="83"/>
      <c r="E356" s="83"/>
      <c r="F356" s="24"/>
      <c r="G356" s="24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</row>
    <row r="357" spans="3:19" ht="12.75">
      <c r="C357" s="83"/>
      <c r="D357" s="83"/>
      <c r="E357" s="83"/>
      <c r="F357" s="24"/>
      <c r="G357" s="24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</row>
    <row r="358" spans="3:19" ht="12.75">
      <c r="C358" s="83"/>
      <c r="D358" s="83"/>
      <c r="E358" s="83"/>
      <c r="F358" s="24"/>
      <c r="G358" s="24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</row>
    <row r="359" spans="3:19" ht="12.75">
      <c r="C359" s="83"/>
      <c r="D359" s="83"/>
      <c r="E359" s="83"/>
      <c r="F359" s="24"/>
      <c r="G359" s="24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</row>
    <row r="360" spans="3:19" ht="12.75">
      <c r="C360" s="83"/>
      <c r="D360" s="83"/>
      <c r="E360" s="83"/>
      <c r="F360" s="24"/>
      <c r="G360" s="24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</row>
    <row r="361" spans="3:19" ht="12.75">
      <c r="C361" s="83"/>
      <c r="D361" s="83"/>
      <c r="E361" s="83"/>
      <c r="F361" s="24"/>
      <c r="G361" s="24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</row>
  </sheetData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leslie.foucrier</cp:lastModifiedBy>
  <cp:lastPrinted>2006-12-08T15:48:36Z</cp:lastPrinted>
  <dcterms:created xsi:type="dcterms:W3CDTF">2006-11-24T10:55:07Z</dcterms:created>
  <dcterms:modified xsi:type="dcterms:W3CDTF">2008-07-03T12:22:17Z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marie-laure.pons@eau-adour-garonne.fr</vt:lpwstr>
  </property>
  <property fmtid="{D5CDD505-2E9C-101B-9397-08002B2CF9AE}" pid="3" name="_AuthorEmailDisplayName">
    <vt:lpwstr>PONS</vt:lpwstr>
  </property>
  <property fmtid="{D5CDD505-2E9C-101B-9397-08002B2CF9AE}" pid="4" name="_PreviousAdHocReviewCycleID">
    <vt:i4>1172829534</vt:i4>
  </property>
  <property fmtid="{D5CDD505-2E9C-101B-9397-08002B2CF9AE}" pid="5" name="_AdHocReviewCycleID">
    <vt:i4>704205806</vt:i4>
  </property>
</Properties>
</file>