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CEMAGREF_corrLectureListe" sheetId="2" r:id="rId2"/>
  </sheets>
  <definedNames/>
  <calcPr fullCalcOnLoad="1"/>
</workbook>
</file>

<file path=xl/sharedStrings.xml><?xml version="1.0" encoding="utf-8"?>
<sst xmlns="http://schemas.openxmlformats.org/spreadsheetml/2006/main" count="617" uniqueCount="293">
  <si>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</si>
  <si>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</si>
  <si>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</si>
  <si>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</si>
  <si>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</si>
  <si>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</si>
  <si>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</si>
  <si>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</si>
  <si>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</si>
  <si>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</si>
  <si>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</si>
  <si>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</si>
  <si>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</si>
  <si>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</si>
  <si>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</si>
  <si>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</si>
  <si>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</si>
  <si>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</si>
  <si>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</si>
  <si>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</si>
  <si>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</si>
  <si>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</si>
  <si>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</si>
  <si>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</si>
  <si>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</si>
  <si>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</si>
  <si>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</si>
  <si>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</si>
  <si>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</si>
  <si>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</si>
  <si>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</si>
  <si>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</si>
  <si>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</si>
  <si>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</si>
  <si>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</si>
  <si>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</si>
  <si>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</si>
  <si>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</si>
  <si>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</si>
  <si>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</si>
  <si>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</si>
  <si>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</si>
  <si>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</si>
  <si>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</si>
  <si>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</si>
  <si>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</si>
  <si>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</si>
  <si>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</si>
  <si>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</si>
  <si>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</si>
  <si>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</si>
  <si>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</si>
  <si>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</si>
  <si>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</si>
  <si>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</si>
  <si>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</si>
  <si>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</si>
  <si>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</si>
  <si>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</si>
  <si>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</si>
  <si>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</si>
  <si>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</si>
  <si>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</si>
  <si>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</si>
  <si>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</si>
  <si>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</si>
  <si>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</si>
  <si>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</si>
  <si>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</si>
  <si>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</si>
  <si>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</si>
  <si>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</si>
  <si>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</si>
  <si>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</si>
  <si>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</si>
  <si>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</si>
  <si>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</si>
  <si>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</si>
  <si>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</si>
  <si>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</si>
  <si>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</si>
  <si>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</si>
  <si>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</si>
  <si>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</si>
  <si>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</si>
  <si>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</si>
  <si>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</si>
  <si>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</si>
  <si>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</si>
  <si>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</si>
  <si>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</si>
  <si>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</si>
  <si>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</si>
  <si>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</si>
  <si>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</si>
  <si>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</si>
  <si>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</si>
  <si>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</si>
  <si>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</si>
  <si>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</si>
  <si>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</si>
  <si>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</si>
  <si>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</si>
  <si>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</si>
  <si>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</si>
  <si>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</si>
  <si>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</si>
  <si>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</si>
  <si>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</si>
  <si>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</si>
  <si>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</si>
  <si>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</si>
  <si>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</si>
  <si>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</si>
  <si>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</si>
  <si>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</si>
  <si>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</si>
  <si>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</si>
  <si>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</si>
  <si>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</si>
  <si>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</si>
  <si>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</si>
  <si>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</si>
  <si>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</si>
  <si>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</si>
  <si>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</si>
  <si>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</si>
  <si>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</si>
  <si>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</si>
  <si>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</si>
  <si>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</si>
  <si>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</si>
  <si>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</si>
  <si>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</si>
  <si>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</si>
  <si>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</si>
  <si>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</si>
  <si>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</si>
  <si>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</si>
  <si>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</si>
  <si>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</si>
  <si>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</si>
  <si>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</si>
  <si>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</si>
  <si>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</si>
  <si>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</si>
  <si>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</si>
  <si>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</si>
  <si>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</si>
  <si>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</si>
  <si>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</si>
  <si>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</si>
  <si>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</si>
  <si>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</si>
  <si>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</si>
  <si>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</si>
  <si>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</si>
  <si>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</si>
  <si>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</si>
  <si>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</si>
  <si>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</si>
  <si>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</si>
  <si>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</si>
  <si>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</si>
  <si>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</si>
  <si>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</si>
  <si>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</si>
  <si>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</si>
  <si>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</si>
  <si>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</si>
  <si>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</si>
  <si>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</si>
  <si>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</si>
  <si>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</si>
  <si>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</si>
  <si>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</si>
  <si>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</si>
  <si>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</si>
  <si>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</si>
  <si>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</si>
  <si>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</si>
  <si>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</si>
  <si>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</si>
  <si>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</si>
  <si>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</si>
  <si>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</si>
  <si>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</si>
  <si>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</si>
  <si>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</si>
  <si>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</si>
  <si>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</si>
  <si>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</si>
  <si>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</si>
  <si>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</si>
  <si>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</si>
  <si>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</si>
  <si>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</si>
  <si>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</si>
  <si>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</si>
  <si>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</si>
  <si>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</si>
  <si>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</si>
  <si>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</si>
  <si>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</si>
  <si>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</si>
  <si>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</si>
  <si>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</si>
  <si>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</si>
  <si>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</si>
  <si>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</si>
  <si>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</si>
  <si>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</si>
  <si>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</si>
  <si>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</si>
  <si>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</si>
  <si>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</si>
  <si>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</si>
  <si>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</si>
  <si>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</si>
  <si>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</si>
  <si>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</si>
  <si>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</si>
  <si>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</si>
  <si>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</si>
  <si>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</si>
  <si>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</si>
  <si>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</si>
  <si>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</si>
  <si>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</si>
  <si>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</si>
  <si>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</si>
  <si>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</si>
  <si>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</si>
  <si>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</si>
  <si>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</si>
  <si>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</si>
  <si>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</si>
  <si>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</si>
  <si>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</si>
  <si>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</si>
  <si>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</si>
  <si>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</si>
  <si>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</si>
  <si>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</si>
  <si>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</si>
  <si>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</si>
  <si>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</si>
  <si>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</si>
  <si>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</si>
  <si>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</si>
  <si>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</si>
  <si>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</si>
  <si>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</si>
  <si>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</si>
  <si>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</si>
  <si>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</si>
  <si>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</si>
  <si>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</si>
  <si>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</si>
  <si>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</si>
  <si>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</si>
  <si>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</si>
  <si>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</si>
  <si>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</si>
  <si>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</si>
  <si>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SAUDRUNE</t>
  </si>
  <si>
    <t>SAINT LYS</t>
  </si>
  <si>
    <t>B1</t>
  </si>
  <si>
    <t>B2</t>
  </si>
  <si>
    <t>B3</t>
  </si>
  <si>
    <t>M</t>
  </si>
  <si>
    <t>D</t>
  </si>
  <si>
    <t>Agapetus</t>
  </si>
  <si>
    <t/>
  </si>
  <si>
    <t>Hydropsyche</t>
  </si>
  <si>
    <t>Tinodes</t>
  </si>
  <si>
    <t>Baetidae</t>
  </si>
  <si>
    <t>Baetis</t>
  </si>
  <si>
    <t>Centroptilum</t>
  </si>
  <si>
    <t>Caenis</t>
  </si>
  <si>
    <t>Gerris</t>
  </si>
  <si>
    <t>Elmis</t>
  </si>
  <si>
    <t>Limnius</t>
  </si>
  <si>
    <t>Athericidae</t>
  </si>
  <si>
    <t>Chironomidae</t>
  </si>
  <si>
    <t>Sialis</t>
  </si>
  <si>
    <t>Echinogammarus</t>
  </si>
  <si>
    <t>Gammarus</t>
  </si>
  <si>
    <t>Sphaerium</t>
  </si>
  <si>
    <t>Pisidium</t>
  </si>
  <si>
    <t>Theodoxus</t>
  </si>
  <si>
    <t>OLIGOCHETES</t>
  </si>
  <si>
    <t>Polycentropodidae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</si>
</sst>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  <numFmt numFmtId="171" formatCode="[$-40C]dddd\ d\ mmmm\ yyyy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0" borderId="2" applyNumberFormat="0" applyFill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7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25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1" borderId="9" applyNumberFormat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 locked="0"/>
    </xf>
    <xf numFmtId="0" fontId="4" fillId="32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2" borderId="18" xfId="0" applyFont="1" applyFill="1" applyBorder="1" applyAlignment="1" applyProtection="1">
      <alignment horizontal="left" vertical="center"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2" borderId="20" xfId="0" applyFont="1" applyFill="1" applyBorder="1" applyAlignment="1" applyProtection="1">
      <alignment horizontal="left"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13" fillId="32" borderId="22" xfId="0" applyFont="1" applyFill="1" applyBorder="1" applyAlignment="1" applyProtection="1">
      <alignment horizontal="left" vertical="center"/>
      <protection/>
    </xf>
    <xf numFmtId="0" fontId="4" fillId="32" borderId="13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3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2" borderId="0" xfId="0" applyFont="1" applyFill="1" applyBorder="1" applyAlignment="1" applyProtection="1">
      <alignment vertical="center"/>
      <protection/>
    </xf>
    <xf numFmtId="0" fontId="16" fillId="32" borderId="13" xfId="0" applyFont="1" applyFill="1" applyBorder="1" applyAlignment="1" applyProtection="1">
      <alignment vertical="center"/>
      <protection/>
    </xf>
    <xf numFmtId="0" fontId="13" fillId="32" borderId="24" xfId="0" applyFont="1" applyFill="1" applyBorder="1" applyAlignment="1" applyProtection="1">
      <alignment horizontal="left" vertical="center"/>
      <protection/>
    </xf>
    <xf numFmtId="0" fontId="4" fillId="32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vertical="center"/>
      <protection/>
    </xf>
    <xf numFmtId="14" fontId="11" fillId="33" borderId="11" xfId="0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2" fillId="32" borderId="11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2" borderId="26" xfId="0" applyFont="1" applyFill="1" applyBorder="1" applyAlignment="1" applyProtection="1">
      <alignment horizontal="center" vertical="center"/>
      <protection/>
    </xf>
    <xf numFmtId="0" fontId="4" fillId="32" borderId="27" xfId="0" applyFont="1" applyFill="1" applyBorder="1" applyAlignment="1" applyProtection="1">
      <alignment horizontal="center" vertical="center" wrapText="1"/>
      <protection/>
    </xf>
    <xf numFmtId="0" fontId="4" fillId="32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0" fillId="32" borderId="31" xfId="0" applyFont="1" applyFill="1" applyBorder="1" applyAlignment="1" applyProtection="1">
      <alignment horizontal="center" vertical="center"/>
      <protection/>
    </xf>
    <xf numFmtId="14" fontId="12" fillId="34" borderId="11" xfId="0" applyNumberFormat="1" applyFont="1" applyFill="1" applyBorder="1" applyAlignment="1" applyProtection="1">
      <alignment vertical="center"/>
      <protection/>
    </xf>
    <xf numFmtId="0" fontId="12" fillId="32" borderId="31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 wrapText="1"/>
      <protection locked="0"/>
    </xf>
    <xf numFmtId="0" fontId="11" fillId="33" borderId="31" xfId="0" applyFont="1" applyFill="1" applyBorder="1" applyAlignment="1" applyProtection="1">
      <alignment vertical="center"/>
      <protection locked="0"/>
    </xf>
    <xf numFmtId="0" fontId="16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10" fillId="32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6" borderId="21" xfId="0" applyFont="1" applyFill="1" applyBorder="1" applyAlignment="1" applyProtection="1">
      <alignment vertical="center"/>
      <protection/>
    </xf>
    <xf numFmtId="0" fontId="0" fillId="36" borderId="23" xfId="0" applyFont="1" applyFill="1" applyBorder="1" applyAlignment="1" applyProtection="1">
      <alignment vertical="center"/>
      <protection/>
    </xf>
    <xf numFmtId="0" fontId="3" fillId="32" borderId="13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6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2" borderId="11" xfId="0" applyFont="1" applyFill="1" applyBorder="1" applyAlignment="1" applyProtection="1">
      <alignment horizontal="center" vertical="center"/>
      <protection locked="0"/>
    </xf>
    <xf numFmtId="0" fontId="22" fillId="32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9" xfId="0" applyFont="1" applyFill="1" applyBorder="1" applyAlignment="1" applyProtection="1">
      <alignment vertical="center"/>
      <protection locked="0"/>
    </xf>
    <xf numFmtId="0" fontId="28" fillId="32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21" xfId="0" applyFont="1" applyFill="1" applyBorder="1" applyAlignment="1" applyProtection="1">
      <alignment vertical="center"/>
      <protection locked="0"/>
    </xf>
    <xf numFmtId="0" fontId="29" fillId="32" borderId="27" xfId="0" applyFont="1" applyFill="1" applyBorder="1" applyAlignment="1" applyProtection="1">
      <alignment horizontal="center" vertical="center" wrapText="1"/>
      <protection/>
    </xf>
    <xf numFmtId="0" fontId="29" fillId="32" borderId="28" xfId="0" applyFont="1" applyFill="1" applyBorder="1" applyAlignment="1" applyProtection="1">
      <alignment horizontal="center" vertical="center" wrapText="1"/>
      <protection/>
    </xf>
    <xf numFmtId="0" fontId="29" fillId="32" borderId="29" xfId="0" applyFont="1" applyFill="1" applyBorder="1" applyAlignment="1" applyProtection="1">
      <alignment horizontal="center" vertical="center" wrapText="1"/>
      <protection/>
    </xf>
    <xf numFmtId="0" fontId="22" fillId="32" borderId="11" xfId="0" applyFont="1" applyFill="1" applyBorder="1" applyAlignment="1" applyProtection="1">
      <alignment horizontal="left" vertical="center"/>
      <protection locked="0"/>
    </xf>
    <xf numFmtId="0" fontId="29" fillId="32" borderId="22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30" fillId="32" borderId="13" xfId="0" applyFont="1" applyFill="1" applyBorder="1" applyAlignment="1" applyProtection="1">
      <alignment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29" fillId="32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2" borderId="36" xfId="0" applyFont="1" applyFill="1" applyBorder="1" applyAlignment="1" applyProtection="1">
      <alignment horizontal="left" vertical="center" wrapText="1"/>
      <protection locked="0"/>
    </xf>
    <xf numFmtId="0" fontId="31" fillId="32" borderId="37" xfId="0" applyFont="1" applyFill="1" applyBorder="1" applyAlignment="1" applyProtection="1">
      <alignment horizontal="center" vertical="center" wrapText="1"/>
      <protection locked="0"/>
    </xf>
    <xf numFmtId="0" fontId="31" fillId="32" borderId="38" xfId="0" applyFont="1" applyFill="1" applyBorder="1" applyAlignment="1" applyProtection="1">
      <alignment horizontal="center" vertical="center" wrapText="1"/>
      <protection locked="0"/>
    </xf>
    <xf numFmtId="0" fontId="31" fillId="32" borderId="39" xfId="0" applyFont="1" applyFill="1" applyBorder="1" applyAlignment="1" applyProtection="1">
      <alignment horizontal="left" vertical="center" wrapText="1"/>
      <protection locked="0"/>
    </xf>
    <xf numFmtId="0" fontId="31" fillId="32" borderId="25" xfId="0" applyFont="1" applyFill="1" applyBorder="1" applyAlignment="1" applyProtection="1">
      <alignment horizontal="center" vertical="center" wrapText="1"/>
      <protection locked="0"/>
    </xf>
    <xf numFmtId="0" fontId="31" fillId="32" borderId="40" xfId="0" applyFont="1" applyFill="1" applyBorder="1" applyAlignment="1" applyProtection="1">
      <alignment horizontal="center" vertical="center" wrapText="1"/>
      <protection locked="0"/>
    </xf>
    <xf numFmtId="0" fontId="31" fillId="32" borderId="41" xfId="0" applyFont="1" applyFill="1" applyBorder="1" applyAlignment="1" applyProtection="1">
      <alignment horizontal="left" vertical="center" wrapText="1"/>
      <protection locked="0"/>
    </xf>
    <xf numFmtId="0" fontId="31" fillId="32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29" fillId="32" borderId="19" xfId="0" applyFont="1" applyFill="1" applyBorder="1" applyAlignment="1" applyProtection="1">
      <alignment horizontal="center" vertical="center" wrapText="1"/>
      <protection/>
    </xf>
    <xf numFmtId="0" fontId="29" fillId="32" borderId="20" xfId="0" applyFont="1" applyFill="1" applyBorder="1" applyAlignment="1" applyProtection="1">
      <alignment horizontal="center" vertical="center" wrapText="1"/>
      <protection/>
    </xf>
    <xf numFmtId="0" fontId="29" fillId="32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/>
      <protection locked="0"/>
    </xf>
    <xf numFmtId="0" fontId="31" fillId="32" borderId="43" xfId="0" applyFont="1" applyFill="1" applyBorder="1" applyAlignment="1" applyProtection="1">
      <alignment horizontal="center" vertical="center"/>
      <protection locked="0"/>
    </xf>
    <xf numFmtId="0" fontId="31" fillId="32" borderId="44" xfId="0" applyFont="1" applyFill="1" applyBorder="1" applyAlignment="1" applyProtection="1">
      <alignment horizontal="center" vertical="center"/>
      <protection locked="0"/>
    </xf>
    <xf numFmtId="0" fontId="22" fillId="32" borderId="26" xfId="0" applyFont="1" applyFill="1" applyBorder="1" applyAlignment="1" applyProtection="1">
      <alignment horizontal="center" vertical="center" wrapText="1"/>
      <protection locked="0"/>
    </xf>
    <xf numFmtId="0" fontId="22" fillId="32" borderId="45" xfId="0" applyFont="1" applyFill="1" applyBorder="1" applyAlignment="1" applyProtection="1">
      <alignment horizontal="center" vertical="center" wrapText="1"/>
      <protection locked="0"/>
    </xf>
    <xf numFmtId="0" fontId="22" fillId="32" borderId="46" xfId="0" applyFont="1" applyFill="1" applyBorder="1" applyAlignment="1" applyProtection="1">
      <alignment horizontal="center" vertical="center" wrapText="1"/>
      <protection locked="0"/>
    </xf>
    <xf numFmtId="0" fontId="22" fillId="32" borderId="47" xfId="0" applyFont="1" applyFill="1" applyBorder="1" applyAlignment="1" applyProtection="1">
      <alignment horizontal="center" vertical="center" wrapText="1"/>
      <protection locked="0"/>
    </xf>
    <xf numFmtId="0" fontId="24" fillId="33" borderId="18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9" xfId="0" applyFont="1" applyFill="1" applyBorder="1" applyAlignment="1" applyProtection="1">
      <alignment horizontal="center" vertical="center" wrapText="1"/>
      <protection locked="0"/>
    </xf>
    <xf numFmtId="0" fontId="22" fillId="32" borderId="48" xfId="0" applyFont="1" applyFill="1" applyBorder="1" applyAlignment="1" applyProtection="1">
      <alignment horizontal="center" vertical="center"/>
      <protection locked="0"/>
    </xf>
    <xf numFmtId="0" fontId="22" fillId="32" borderId="49" xfId="0" applyFont="1" applyFill="1" applyBorder="1" applyAlignment="1" applyProtection="1">
      <alignment horizontal="center" vertical="center"/>
      <protection locked="0"/>
    </xf>
    <xf numFmtId="0" fontId="22" fillId="32" borderId="50" xfId="0" applyFont="1" applyFill="1" applyBorder="1" applyAlignment="1" applyProtection="1">
      <alignment horizontal="left" vertical="center"/>
      <protection locked="0"/>
    </xf>
    <xf numFmtId="0" fontId="31" fillId="33" borderId="51" xfId="0" applyFont="1" applyFill="1" applyBorder="1" applyAlignment="1" applyProtection="1">
      <alignment vertical="center"/>
      <protection locked="0"/>
    </xf>
    <xf numFmtId="0" fontId="24" fillId="33" borderId="20" xfId="0" applyFont="1" applyFill="1" applyBorder="1" applyAlignment="1" applyProtection="1">
      <alignment horizontal="center" vertical="center"/>
      <protection locked="0"/>
    </xf>
    <xf numFmtId="0" fontId="31" fillId="33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2" borderId="52" xfId="0" applyFont="1" applyFill="1" applyBorder="1" applyAlignment="1" applyProtection="1">
      <alignment horizontal="left" vertical="center"/>
      <protection locked="0"/>
    </xf>
    <xf numFmtId="0" fontId="31" fillId="34" borderId="53" xfId="0" applyFont="1" applyFill="1" applyBorder="1" applyAlignment="1" applyProtection="1">
      <alignment vertical="center"/>
      <protection locked="0"/>
    </xf>
    <xf numFmtId="0" fontId="31" fillId="32" borderId="54" xfId="0" applyFont="1" applyFill="1" applyBorder="1" applyAlignment="1" applyProtection="1">
      <alignment horizontal="left" vertical="center" wrapText="1"/>
      <protection locked="0"/>
    </xf>
    <xf numFmtId="0" fontId="31" fillId="32" borderId="55" xfId="0" applyFont="1" applyFill="1" applyBorder="1" applyAlignment="1" applyProtection="1">
      <alignment horizontal="left" vertical="center" wrapText="1"/>
      <protection locked="0"/>
    </xf>
    <xf numFmtId="0" fontId="31" fillId="32" borderId="56" xfId="0" applyFont="1" applyFill="1" applyBorder="1" applyAlignment="1" applyProtection="1">
      <alignment horizontal="left" vertical="center" wrapText="1"/>
      <protection locked="0"/>
    </xf>
    <xf numFmtId="0" fontId="31" fillId="32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6" borderId="10" xfId="0" applyFont="1" applyFill="1" applyBorder="1" applyAlignment="1" applyProtection="1">
      <alignment vertical="center" wrapText="1"/>
      <protection locked="0"/>
    </xf>
    <xf numFmtId="0" fontId="25" fillId="36" borderId="0" xfId="0" applyFont="1" applyFill="1" applyBorder="1" applyAlignment="1" applyProtection="1">
      <alignment vertical="center" wrapText="1"/>
      <protection locked="0"/>
    </xf>
    <xf numFmtId="0" fontId="25" fillId="36" borderId="13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6" borderId="19" xfId="0" applyFont="1" applyFill="1" applyBorder="1" applyAlignment="1" applyProtection="1">
      <alignment vertical="center" wrapText="1"/>
      <protection locked="0"/>
    </xf>
    <xf numFmtId="0" fontId="32" fillId="36" borderId="21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6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horizontal="left" vertical="center"/>
      <protection locked="0"/>
    </xf>
    <xf numFmtId="0" fontId="33" fillId="37" borderId="14" xfId="0" applyFont="1" applyFill="1" applyBorder="1" applyAlignment="1" applyProtection="1">
      <alignment horizontal="center" vertical="center" wrapText="1"/>
      <protection locked="0"/>
    </xf>
    <xf numFmtId="167" fontId="11" fillId="33" borderId="11" xfId="0" applyNumberFormat="1" applyFont="1" applyFill="1" applyBorder="1" applyAlignment="1" applyProtection="1">
      <alignment vertical="center"/>
      <protection locked="0"/>
    </xf>
    <xf numFmtId="168" fontId="17" fillId="32" borderId="0" xfId="0" applyNumberFormat="1" applyFont="1" applyFill="1" applyAlignment="1" applyProtection="1">
      <alignment vertical="center"/>
      <protection/>
    </xf>
    <xf numFmtId="0" fontId="33" fillId="37" borderId="64" xfId="0" applyFont="1" applyFill="1" applyBorder="1" applyAlignment="1" applyProtection="1">
      <alignment horizontal="center" vertical="center" wrapText="1"/>
      <protection locked="0"/>
    </xf>
    <xf numFmtId="0" fontId="25" fillId="37" borderId="65" xfId="0" applyFont="1" applyFill="1" applyBorder="1" applyAlignment="1" applyProtection="1">
      <alignment vertical="center"/>
      <protection locked="0"/>
    </xf>
    <xf numFmtId="0" fontId="25" fillId="37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2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/>
      <protection locked="0"/>
    </xf>
    <xf numFmtId="0" fontId="13" fillId="32" borderId="20" xfId="0" applyFont="1" applyFill="1" applyBorder="1" applyAlignment="1" applyProtection="1">
      <alignment horizontal="left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2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33" fillId="38" borderId="14" xfId="0" applyFont="1" applyFill="1" applyBorder="1" applyAlignment="1" applyProtection="1">
      <alignment horizontal="center" vertical="center" wrapText="1"/>
      <protection locked="0"/>
    </xf>
    <xf numFmtId="0" fontId="33" fillId="38" borderId="15" xfId="0" applyFont="1" applyFill="1" applyBorder="1" applyAlignment="1" applyProtection="1">
      <alignment horizontal="center" vertical="center" wrapText="1"/>
      <protection locked="0"/>
    </xf>
    <xf numFmtId="0" fontId="33" fillId="38" borderId="16" xfId="0" applyFont="1" applyFill="1" applyBorder="1" applyAlignment="1" applyProtection="1">
      <alignment horizontal="center" vertical="center" wrapText="1"/>
      <protection locked="0"/>
    </xf>
    <xf numFmtId="0" fontId="33" fillId="38" borderId="34" xfId="0" applyFont="1" applyFill="1" applyBorder="1" applyAlignment="1" applyProtection="1">
      <alignment horizontal="center" vertical="center" wrapText="1"/>
      <protection locked="0"/>
    </xf>
    <xf numFmtId="0" fontId="33" fillId="38" borderId="35" xfId="0" applyFont="1" applyFill="1" applyBorder="1" applyAlignment="1" applyProtection="1">
      <alignment horizontal="center" vertical="center" wrapText="1"/>
      <protection locked="0"/>
    </xf>
    <xf numFmtId="0" fontId="33" fillId="38" borderId="67" xfId="0" applyFont="1" applyFill="1" applyBorder="1" applyAlignment="1" applyProtection="1">
      <alignment horizontal="center" vertical="center" wrapText="1"/>
      <protection locked="0"/>
    </xf>
    <xf numFmtId="0" fontId="22" fillId="32" borderId="65" xfId="0" applyFont="1" applyFill="1" applyBorder="1" applyAlignment="1" applyProtection="1">
      <alignment horizontal="center" vertical="center" wrapText="1"/>
      <protection locked="0"/>
    </xf>
    <xf numFmtId="0" fontId="22" fillId="32" borderId="70" xfId="0" applyFont="1" applyFill="1" applyBorder="1" applyAlignment="1" applyProtection="1">
      <alignment horizontal="center" vertical="center" wrapText="1"/>
      <protection locked="0"/>
    </xf>
    <xf numFmtId="0" fontId="22" fillId="39" borderId="65" xfId="0" applyFont="1" applyFill="1" applyBorder="1" applyAlignment="1" applyProtection="1">
      <alignment horizontal="center" vertical="center" wrapText="1"/>
      <protection locked="0"/>
    </xf>
    <xf numFmtId="0" fontId="22" fillId="39" borderId="70" xfId="0" applyFont="1" applyFill="1" applyBorder="1" applyAlignment="1" applyProtection="1">
      <alignment horizontal="center" vertical="center" wrapText="1"/>
      <protection locked="0"/>
    </xf>
    <xf numFmtId="0" fontId="22" fillId="32" borderId="65" xfId="0" applyFont="1" applyFill="1" applyBorder="1" applyAlignment="1" applyProtection="1">
      <alignment horizontal="center" vertical="center"/>
      <protection locked="0"/>
    </xf>
    <xf numFmtId="0" fontId="22" fillId="32" borderId="66" xfId="0" applyFont="1" applyFill="1" applyBorder="1" applyAlignment="1" applyProtection="1">
      <alignment horizontal="center" vertical="center"/>
      <protection locked="0"/>
    </xf>
    <xf numFmtId="0" fontId="22" fillId="32" borderId="71" xfId="0" applyFont="1" applyFill="1" applyBorder="1" applyAlignment="1" applyProtection="1">
      <alignment horizontal="center" vertical="center"/>
      <protection locked="0"/>
    </xf>
    <xf numFmtId="0" fontId="22" fillId="32" borderId="72" xfId="0" applyFont="1" applyFill="1" applyBorder="1" applyAlignment="1" applyProtection="1">
      <alignment horizontal="center" vertical="center"/>
      <protection locked="0"/>
    </xf>
    <xf numFmtId="0" fontId="22" fillId="32" borderId="73" xfId="0" applyFont="1" applyFill="1" applyBorder="1" applyAlignment="1" applyProtection="1">
      <alignment horizontal="center" vertical="center"/>
      <protection locked="0"/>
    </xf>
    <xf numFmtId="0" fontId="22" fillId="32" borderId="74" xfId="0" applyFont="1" applyFill="1" applyBorder="1" applyAlignment="1" applyProtection="1">
      <alignment horizontal="center" vertical="center"/>
      <protection locked="0"/>
    </xf>
    <xf numFmtId="0" fontId="22" fillId="32" borderId="14" xfId="0" applyFont="1" applyFill="1" applyBorder="1" applyAlignment="1" applyProtection="1">
      <alignment horizontal="center" vertical="center"/>
      <protection locked="0"/>
    </xf>
    <xf numFmtId="0" fontId="22" fillId="32" borderId="34" xfId="0" applyFont="1" applyFill="1" applyBorder="1" applyAlignment="1" applyProtection="1">
      <alignment horizontal="center" vertical="center"/>
      <protection locked="0"/>
    </xf>
    <xf numFmtId="0" fontId="22" fillId="32" borderId="15" xfId="0" applyFont="1" applyFill="1" applyBorder="1" applyAlignment="1" applyProtection="1">
      <alignment horizontal="center" vertical="center"/>
      <protection locked="0"/>
    </xf>
    <xf numFmtId="0" fontId="22" fillId="32" borderId="35" xfId="0" applyFont="1" applyFill="1" applyBorder="1" applyAlignment="1" applyProtection="1">
      <alignment horizontal="center" vertical="center"/>
      <protection locked="0"/>
    </xf>
    <xf numFmtId="0" fontId="22" fillId="32" borderId="16" xfId="0" applyFont="1" applyFill="1" applyBorder="1" applyAlignment="1" applyProtection="1">
      <alignment horizontal="center" vertical="center"/>
      <protection locked="0"/>
    </xf>
    <xf numFmtId="0" fontId="22" fillId="32" borderId="67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2" borderId="77" xfId="0" applyFont="1" applyFill="1" applyBorder="1" applyAlignment="1" applyProtection="1">
      <alignment horizontal="center" vertical="center"/>
      <protection locked="0"/>
    </xf>
    <xf numFmtId="0" fontId="22" fillId="32" borderId="56" xfId="0" applyFont="1" applyFill="1" applyBorder="1" applyAlignment="1" applyProtection="1">
      <alignment horizontal="center" vertical="center"/>
      <protection locked="0"/>
    </xf>
    <xf numFmtId="0" fontId="22" fillId="32" borderId="78" xfId="0" applyFont="1" applyFill="1" applyBorder="1" applyAlignment="1" applyProtection="1">
      <alignment horizontal="center" vertical="center"/>
      <protection locked="0"/>
    </xf>
    <xf numFmtId="0" fontId="25" fillId="36" borderId="79" xfId="0" applyFont="1" applyFill="1" applyBorder="1" applyAlignment="1" applyProtection="1">
      <alignment horizontal="center" vertical="center" wrapText="1"/>
      <protection locked="0"/>
    </xf>
    <xf numFmtId="0" fontId="25" fillId="36" borderId="80" xfId="0" applyFont="1" applyFill="1" applyBorder="1" applyAlignment="1" applyProtection="1">
      <alignment horizontal="center" vertical="center" wrapText="1"/>
      <protection locked="0"/>
    </xf>
    <xf numFmtId="0" fontId="25" fillId="36" borderId="73" xfId="0" applyFont="1" applyFill="1" applyBorder="1" applyAlignment="1" applyProtection="1">
      <alignment horizontal="center" vertical="center" wrapText="1"/>
      <protection locked="0"/>
    </xf>
    <xf numFmtId="0" fontId="25" fillId="36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3" borderId="81" xfId="0" applyFont="1" applyFill="1" applyBorder="1" applyAlignment="1" applyProtection="1">
      <alignment horizontal="center" vertical="center"/>
      <protection locked="0"/>
    </xf>
    <xf numFmtId="0" fontId="31" fillId="33" borderId="20" xfId="0" applyFont="1" applyFill="1" applyBorder="1" applyAlignment="1" applyProtection="1">
      <alignment horizontal="center" vertical="center"/>
      <protection locked="0"/>
    </xf>
    <xf numFmtId="0" fontId="31" fillId="33" borderId="22" xfId="0" applyFont="1" applyFill="1" applyBorder="1" applyAlignment="1" applyProtection="1">
      <alignment horizontal="center" vertical="center"/>
      <protection locked="0"/>
    </xf>
    <xf numFmtId="0" fontId="31" fillId="33" borderId="82" xfId="0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center" vertical="center"/>
      <protection locked="0"/>
    </xf>
    <xf numFmtId="0" fontId="31" fillId="33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28" fillId="32" borderId="24" xfId="0" applyFont="1" applyFill="1" applyBorder="1" applyAlignment="1" applyProtection="1">
      <alignment horizontal="center" vertical="center"/>
      <protection/>
    </xf>
    <xf numFmtId="0" fontId="28" fillId="32" borderId="69" xfId="0" applyFont="1" applyFill="1" applyBorder="1" applyAlignment="1" applyProtection="1">
      <alignment horizontal="center" vertical="center"/>
      <protection/>
    </xf>
    <xf numFmtId="0" fontId="25" fillId="36" borderId="33" xfId="0" applyFont="1" applyFill="1" applyBorder="1" applyAlignment="1" applyProtection="1">
      <alignment horizontal="center" vertical="center" wrapText="1"/>
      <protection locked="0"/>
    </xf>
    <xf numFmtId="0" fontId="25" fillId="36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7" borderId="33" xfId="0" applyFont="1" applyFill="1" applyBorder="1" applyAlignment="1" applyProtection="1">
      <alignment horizontal="center" vertical="center" wrapText="1"/>
      <protection locked="0"/>
    </xf>
    <xf numFmtId="0" fontId="33" fillId="37" borderId="34" xfId="0" applyFont="1" applyFill="1" applyBorder="1" applyAlignment="1" applyProtection="1">
      <alignment horizontal="center" vertical="center" wrapText="1"/>
      <protection locked="0"/>
    </xf>
    <xf numFmtId="0" fontId="33" fillId="37" borderId="75" xfId="0" applyFont="1" applyFill="1" applyBorder="1" applyAlignment="1" applyProtection="1">
      <alignment horizontal="center" vertical="center" wrapText="1"/>
      <protection locked="0"/>
    </xf>
    <xf numFmtId="0" fontId="33" fillId="37" borderId="15" xfId="0" applyFont="1" applyFill="1" applyBorder="1" applyAlignment="1" applyProtection="1">
      <alignment horizontal="center" vertical="center" wrapText="1"/>
      <protection locked="0"/>
    </xf>
    <xf numFmtId="0" fontId="33" fillId="37" borderId="83" xfId="0" applyFont="1" applyFill="1" applyBorder="1" applyAlignment="1" applyProtection="1">
      <alignment horizontal="center" vertical="center" wrapText="1"/>
      <protection locked="0"/>
    </xf>
    <xf numFmtId="0" fontId="33" fillId="37" borderId="76" xfId="0" applyFont="1" applyFill="1" applyBorder="1" applyAlignment="1" applyProtection="1">
      <alignment horizontal="center" vertical="center" wrapText="1"/>
      <protection locked="0"/>
    </xf>
    <xf numFmtId="0" fontId="25" fillId="36" borderId="84" xfId="0" applyFont="1" applyFill="1" applyBorder="1" applyAlignment="1" applyProtection="1">
      <alignment horizontal="center" vertical="center" wrapText="1"/>
      <protection locked="0"/>
    </xf>
    <xf numFmtId="0" fontId="25" fillId="36" borderId="21" xfId="0" applyFont="1" applyFill="1" applyBorder="1" applyAlignment="1" applyProtection="1">
      <alignment horizontal="center" vertical="center" wrapText="1"/>
      <protection locked="0"/>
    </xf>
    <xf numFmtId="0" fontId="25" fillId="36" borderId="14" xfId="0" applyFont="1" applyFill="1" applyBorder="1" applyAlignment="1" applyProtection="1">
      <alignment horizontal="center" vertical="center" wrapText="1"/>
      <protection locked="0"/>
    </xf>
    <xf numFmtId="0" fontId="25" fillId="36" borderId="16" xfId="0" applyFont="1" applyFill="1" applyBorder="1" applyAlignment="1" applyProtection="1">
      <alignment horizontal="center" vertical="center" wrapText="1"/>
      <protection locked="0"/>
    </xf>
    <xf numFmtId="0" fontId="31" fillId="33" borderId="82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NumberFormat="1" applyFont="1" applyFill="1" applyBorder="1" applyAlignment="1" applyProtection="1">
      <alignment horizontal="center" vertical="center"/>
      <protection locked="0"/>
    </xf>
    <xf numFmtId="0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31" fillId="33" borderId="85" xfId="0" applyNumberFormat="1" applyFont="1" applyFill="1" applyBorder="1" applyAlignment="1" applyProtection="1">
      <alignment horizontal="center" vertical="center"/>
      <protection locked="0"/>
    </xf>
    <xf numFmtId="0" fontId="31" fillId="33" borderId="21" xfId="0" applyNumberFormat="1" applyFont="1" applyFill="1" applyBorder="1" applyAlignment="1" applyProtection="1">
      <alignment horizontal="center" vertical="center"/>
      <protection locked="0"/>
    </xf>
    <xf numFmtId="0" fontId="31" fillId="33" borderId="23" xfId="0" applyNumberFormat="1" applyFont="1" applyFill="1" applyBorder="1" applyAlignment="1" applyProtection="1">
      <alignment horizontal="center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4" fontId="31" fillId="33" borderId="82" xfId="0" applyNumberFormat="1" applyFont="1" applyFill="1" applyBorder="1" applyAlignment="1" applyProtection="1">
      <alignment horizontal="center" vertical="center"/>
      <protection locked="0"/>
    </xf>
    <xf numFmtId="14" fontId="31" fillId="33" borderId="0" xfId="0" applyNumberFormat="1" applyFont="1" applyFill="1" applyBorder="1" applyAlignment="1" applyProtection="1">
      <alignment horizontal="center" vertical="center"/>
      <protection locked="0"/>
    </xf>
    <xf numFmtId="14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horizontal="left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9" fillId="33" borderId="86" xfId="0" applyFont="1" applyFill="1" applyBorder="1" applyAlignment="1" applyProtection="1">
      <alignment horizontal="center" vertical="center" wrapText="1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1">
      <selection activeCell="K19" sqref="K19:L30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68" t="s">
        <v>0</v>
      </c>
      <c r="B1" s="269"/>
      <c r="C1" s="102"/>
      <c r="D1" s="102"/>
      <c r="E1" s="102"/>
      <c r="F1" s="102"/>
      <c r="G1" s="102"/>
      <c r="H1" s="102"/>
      <c r="I1" s="103" t="s">
        <v>194</v>
      </c>
      <c r="J1" s="268" t="s">
        <v>0</v>
      </c>
      <c r="K1" s="269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76" t="s">
        <v>82</v>
      </c>
      <c r="K5" s="277"/>
      <c r="L5" s="277"/>
      <c r="M5" s="277"/>
      <c r="N5" s="277"/>
      <c r="O5" s="277"/>
      <c r="P5" s="27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0">
        <v>162520</v>
      </c>
      <c r="B6" s="273" t="s">
        <v>265</v>
      </c>
      <c r="C6" s="273" t="s">
        <v>266</v>
      </c>
      <c r="D6" s="312">
        <v>40780</v>
      </c>
      <c r="E6" s="297">
        <v>555297</v>
      </c>
      <c r="F6" s="297">
        <v>6267383</v>
      </c>
      <c r="G6" s="297">
        <v>555346</v>
      </c>
      <c r="H6" s="300">
        <v>6267415</v>
      </c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1"/>
      <c r="B7" s="274"/>
      <c r="C7" s="274"/>
      <c r="D7" s="313"/>
      <c r="E7" s="298"/>
      <c r="F7" s="298"/>
      <c r="G7" s="298"/>
      <c r="H7" s="30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72"/>
      <c r="B8" s="275"/>
      <c r="C8" s="275"/>
      <c r="D8" s="314"/>
      <c r="E8" s="299"/>
      <c r="F8" s="299"/>
      <c r="G8" s="299"/>
      <c r="H8" s="302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303" t="s">
        <v>159</v>
      </c>
      <c r="F10" s="304"/>
      <c r="G10" s="305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306"/>
      <c r="F11" s="307"/>
      <c r="G11" s="308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5</v>
      </c>
      <c r="D12" s="110"/>
      <c r="E12" s="306"/>
      <c r="F12" s="307"/>
      <c r="G12" s="308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90</v>
      </c>
      <c r="D13" s="110"/>
      <c r="E13" s="306"/>
      <c r="F13" s="307"/>
      <c r="G13" s="308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5</v>
      </c>
      <c r="D14" s="110"/>
      <c r="E14" s="309"/>
      <c r="F14" s="310"/>
      <c r="G14" s="311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450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22.5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226</v>
      </c>
      <c r="L19" s="107" t="s">
        <v>18</v>
      </c>
      <c r="M19" s="107" t="s">
        <v>267</v>
      </c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230</v>
      </c>
      <c r="L20" s="107" t="s">
        <v>17</v>
      </c>
      <c r="M20" s="107" t="s">
        <v>267</v>
      </c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181</v>
      </c>
      <c r="L21" s="107" t="s">
        <v>17</v>
      </c>
      <c r="M21" s="107" t="s">
        <v>267</v>
      </c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183</v>
      </c>
      <c r="L22" s="107" t="s">
        <v>18</v>
      </c>
      <c r="M22" s="107" t="s">
        <v>267</v>
      </c>
      <c r="N22" s="193"/>
      <c r="O22" s="193"/>
      <c r="P22" s="193"/>
      <c r="Q22" s="193"/>
      <c r="R22" s="194"/>
      <c r="S22" s="104"/>
    </row>
    <row r="23" spans="1:19" ht="14.25" customHeight="1">
      <c r="A23" s="315" t="s">
        <v>2</v>
      </c>
      <c r="B23" s="316"/>
      <c r="C23" s="123" t="s">
        <v>198</v>
      </c>
      <c r="D23" s="123"/>
      <c r="E23" s="123"/>
      <c r="F23" s="196"/>
      <c r="J23" s="160" t="s">
        <v>106</v>
      </c>
      <c r="K23" s="107" t="s">
        <v>180</v>
      </c>
      <c r="L23" s="107" t="s">
        <v>17</v>
      </c>
      <c r="M23" s="107" t="s">
        <v>268</v>
      </c>
      <c r="N23" s="193"/>
      <c r="O23" s="193"/>
      <c r="P23" s="193"/>
      <c r="Q23" s="193"/>
      <c r="R23" s="194"/>
      <c r="S23" s="104"/>
    </row>
    <row r="24" spans="1:19" ht="14.25" customHeight="1">
      <c r="A24" s="279" t="s">
        <v>3</v>
      </c>
      <c r="B24" s="280"/>
      <c r="C24" s="129" t="s">
        <v>4</v>
      </c>
      <c r="D24" s="129"/>
      <c r="E24" s="129"/>
      <c r="F24" s="197"/>
      <c r="J24" s="160" t="s">
        <v>107</v>
      </c>
      <c r="K24" s="107" t="s">
        <v>180</v>
      </c>
      <c r="L24" s="107" t="s">
        <v>15</v>
      </c>
      <c r="M24" s="107" t="s">
        <v>268</v>
      </c>
      <c r="N24" s="193"/>
      <c r="O24" s="193"/>
      <c r="P24" s="193"/>
      <c r="Q24" s="193"/>
      <c r="R24" s="194"/>
      <c r="S24" s="104"/>
    </row>
    <row r="25" spans="1:19" ht="14.25" customHeight="1">
      <c r="A25" s="279" t="s">
        <v>6</v>
      </c>
      <c r="B25" s="280"/>
      <c r="C25" s="129" t="s">
        <v>192</v>
      </c>
      <c r="D25" s="129"/>
      <c r="E25" s="129"/>
      <c r="F25" s="197"/>
      <c r="J25" s="160" t="s">
        <v>108</v>
      </c>
      <c r="K25" s="107" t="s">
        <v>180</v>
      </c>
      <c r="L25" s="107" t="s">
        <v>18</v>
      </c>
      <c r="M25" s="107" t="s">
        <v>268</v>
      </c>
      <c r="N25" s="193"/>
      <c r="O25" s="193"/>
      <c r="P25" s="193"/>
      <c r="Q25" s="193"/>
      <c r="R25" s="194"/>
      <c r="S25" s="104"/>
    </row>
    <row r="26" spans="1:19" ht="14.25" customHeight="1">
      <c r="A26" s="279" t="s">
        <v>8</v>
      </c>
      <c r="B26" s="280"/>
      <c r="C26" s="129" t="s">
        <v>209</v>
      </c>
      <c r="D26" s="129"/>
      <c r="E26" s="129"/>
      <c r="F26" s="197"/>
      <c r="J26" s="160" t="s">
        <v>109</v>
      </c>
      <c r="K26" s="107" t="s">
        <v>180</v>
      </c>
      <c r="L26" s="107" t="s">
        <v>17</v>
      </c>
      <c r="M26" s="107" t="s">
        <v>268</v>
      </c>
      <c r="N26" s="193"/>
      <c r="O26" s="193"/>
      <c r="P26" s="193"/>
      <c r="Q26" s="193"/>
      <c r="R26" s="194"/>
      <c r="S26" s="104"/>
    </row>
    <row r="27" spans="1:19" ht="14.25" customHeight="1">
      <c r="A27" s="279" t="s">
        <v>215</v>
      </c>
      <c r="B27" s="280"/>
      <c r="C27" s="114" t="s">
        <v>220</v>
      </c>
      <c r="D27" s="114"/>
      <c r="E27" s="114"/>
      <c r="F27" s="197"/>
      <c r="J27" s="160" t="s">
        <v>110</v>
      </c>
      <c r="K27" s="107" t="s">
        <v>180</v>
      </c>
      <c r="L27" s="107" t="s">
        <v>17</v>
      </c>
      <c r="M27" s="107" t="s">
        <v>269</v>
      </c>
      <c r="N27" s="193"/>
      <c r="O27" s="193"/>
      <c r="P27" s="193"/>
      <c r="Q27" s="193"/>
      <c r="R27" s="194"/>
      <c r="S27" s="104"/>
    </row>
    <row r="28" spans="1:19" ht="14.25" customHeight="1">
      <c r="A28" s="279" t="s">
        <v>216</v>
      </c>
      <c r="B28" s="280"/>
      <c r="C28" s="114" t="s">
        <v>221</v>
      </c>
      <c r="D28" s="114"/>
      <c r="E28" s="114"/>
      <c r="F28" s="197"/>
      <c r="J28" s="160" t="s">
        <v>111</v>
      </c>
      <c r="K28" s="107" t="s">
        <v>180</v>
      </c>
      <c r="L28" s="107" t="s">
        <v>17</v>
      </c>
      <c r="M28" s="107" t="s">
        <v>269</v>
      </c>
      <c r="N28" s="193"/>
      <c r="O28" s="193"/>
      <c r="P28" s="193"/>
      <c r="Q28" s="193"/>
      <c r="R28" s="194"/>
      <c r="S28" s="104"/>
    </row>
    <row r="29" spans="1:18" ht="14.25" customHeight="1">
      <c r="A29" s="279" t="s">
        <v>75</v>
      </c>
      <c r="B29" s="280"/>
      <c r="C29" s="114" t="s">
        <v>199</v>
      </c>
      <c r="D29" s="114"/>
      <c r="E29" s="114"/>
      <c r="F29" s="197"/>
      <c r="J29" s="160" t="s">
        <v>112</v>
      </c>
      <c r="K29" s="107" t="s">
        <v>180</v>
      </c>
      <c r="L29" s="107" t="s">
        <v>15</v>
      </c>
      <c r="M29" s="107" t="s">
        <v>269</v>
      </c>
      <c r="N29" s="193"/>
      <c r="O29" s="193"/>
      <c r="P29" s="193"/>
      <c r="Q29" s="193"/>
      <c r="R29" s="194"/>
    </row>
    <row r="30" spans="1:18" ht="14.25" customHeight="1">
      <c r="A30" s="279" t="s">
        <v>76</v>
      </c>
      <c r="B30" s="280"/>
      <c r="C30" s="114" t="s">
        <v>200</v>
      </c>
      <c r="D30" s="114"/>
      <c r="E30" s="114"/>
      <c r="F30" s="197"/>
      <c r="J30" s="161" t="s">
        <v>113</v>
      </c>
      <c r="K30" s="159" t="s">
        <v>180</v>
      </c>
      <c r="L30" s="159" t="s">
        <v>17</v>
      </c>
      <c r="M30" s="159" t="s">
        <v>269</v>
      </c>
      <c r="N30" s="198"/>
      <c r="O30" s="198"/>
      <c r="P30" s="198"/>
      <c r="Q30" s="198"/>
      <c r="R30" s="199"/>
    </row>
    <row r="31" spans="1:6" ht="14.25" customHeight="1">
      <c r="A31" s="279" t="s">
        <v>132</v>
      </c>
      <c r="B31" s="280"/>
      <c r="C31" s="114" t="s">
        <v>201</v>
      </c>
      <c r="D31" s="114"/>
      <c r="E31" s="189"/>
      <c r="F31" s="197"/>
    </row>
    <row r="32" spans="1:14" ht="14.25" customHeight="1">
      <c r="A32" s="279" t="s">
        <v>9</v>
      </c>
      <c r="B32" s="280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81" t="s">
        <v>86</v>
      </c>
      <c r="M33" s="282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68" t="s">
        <v>0</v>
      </c>
      <c r="B41" s="269"/>
      <c r="C41" s="102"/>
      <c r="D41" s="102"/>
      <c r="E41" s="102"/>
      <c r="F41" s="102"/>
      <c r="G41" s="103" t="s">
        <v>195</v>
      </c>
      <c r="H41" s="268" t="s">
        <v>0</v>
      </c>
      <c r="I41" s="269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89" t="s">
        <v>13</v>
      </c>
      <c r="I45" s="290"/>
      <c r="J45" s="290"/>
      <c r="K45" s="291"/>
      <c r="L45" s="291"/>
      <c r="M45" s="291"/>
      <c r="N45" s="291"/>
      <c r="O45" s="291"/>
      <c r="P45" s="292"/>
    </row>
    <row r="46" spans="8:16" ht="12" thickBot="1">
      <c r="H46" s="217" t="s">
        <v>14</v>
      </c>
      <c r="I46" s="285" t="s">
        <v>15</v>
      </c>
      <c r="J46" s="286"/>
      <c r="K46" s="293" t="s">
        <v>16</v>
      </c>
      <c r="L46" s="267"/>
      <c r="M46" s="295" t="s">
        <v>17</v>
      </c>
      <c r="N46" s="296"/>
      <c r="O46" s="266" t="s">
        <v>18</v>
      </c>
      <c r="P46" s="267"/>
    </row>
    <row r="47" spans="1:16" ht="12.75" customHeight="1">
      <c r="A47" s="237" t="s">
        <v>144</v>
      </c>
      <c r="B47" s="238"/>
      <c r="C47" s="238"/>
      <c r="D47" s="238"/>
      <c r="E47" s="238"/>
      <c r="F47" s="238"/>
      <c r="G47" s="239"/>
      <c r="H47" s="287" t="s">
        <v>19</v>
      </c>
      <c r="I47" s="283" t="s">
        <v>223</v>
      </c>
      <c r="J47" s="284"/>
      <c r="K47" s="294" t="s">
        <v>153</v>
      </c>
      <c r="L47" s="265"/>
      <c r="M47" s="264" t="s">
        <v>155</v>
      </c>
      <c r="N47" s="265"/>
      <c r="O47" s="264" t="s">
        <v>156</v>
      </c>
      <c r="P47" s="265"/>
    </row>
    <row r="48" spans="1:16" ht="13.5" customHeight="1" thickBot="1">
      <c r="A48" s="240"/>
      <c r="B48" s="241"/>
      <c r="C48" s="241"/>
      <c r="D48" s="241"/>
      <c r="E48" s="241"/>
      <c r="F48" s="241"/>
      <c r="G48" s="242"/>
      <c r="H48" s="288"/>
      <c r="I48" s="254" t="s">
        <v>151</v>
      </c>
      <c r="J48" s="258"/>
      <c r="K48" s="263" t="s">
        <v>152</v>
      </c>
      <c r="L48" s="250"/>
      <c r="M48" s="252" t="s">
        <v>154</v>
      </c>
      <c r="N48" s="250"/>
      <c r="O48" s="252" t="s">
        <v>157</v>
      </c>
      <c r="P48" s="250"/>
    </row>
    <row r="49" spans="1:17" s="202" customFormat="1" ht="13.5" customHeight="1">
      <c r="A49" s="247" t="s">
        <v>146</v>
      </c>
      <c r="B49" s="253" t="s">
        <v>145</v>
      </c>
      <c r="C49" s="255" t="s">
        <v>14</v>
      </c>
      <c r="D49" s="257" t="s">
        <v>20</v>
      </c>
      <c r="E49" s="243" t="s">
        <v>211</v>
      </c>
      <c r="F49" s="243" t="s">
        <v>248</v>
      </c>
      <c r="G49" s="243" t="s">
        <v>213</v>
      </c>
      <c r="H49" s="221"/>
      <c r="I49" s="261" t="s">
        <v>207</v>
      </c>
      <c r="J49" s="261" t="s">
        <v>150</v>
      </c>
      <c r="K49" s="251" t="s">
        <v>207</v>
      </c>
      <c r="L49" s="249" t="s">
        <v>150</v>
      </c>
      <c r="M49" s="251" t="s">
        <v>207</v>
      </c>
      <c r="N49" s="249" t="s">
        <v>150</v>
      </c>
      <c r="O49" s="251" t="s">
        <v>207</v>
      </c>
      <c r="P49" s="249" t="s">
        <v>150</v>
      </c>
      <c r="Q49" s="245" t="s">
        <v>21</v>
      </c>
    </row>
    <row r="50" spans="1:17" s="202" customFormat="1" ht="13.5" customHeight="1" thickBot="1">
      <c r="A50" s="248"/>
      <c r="B50" s="254"/>
      <c r="C50" s="256"/>
      <c r="D50" s="258"/>
      <c r="E50" s="244"/>
      <c r="F50" s="244"/>
      <c r="G50" s="244"/>
      <c r="H50" s="222"/>
      <c r="I50" s="262"/>
      <c r="J50" s="262"/>
      <c r="K50" s="252"/>
      <c r="L50" s="250"/>
      <c r="M50" s="252"/>
      <c r="N50" s="250"/>
      <c r="O50" s="252"/>
      <c r="P50" s="250"/>
      <c r="Q50" s="246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>
        <f>I51+K51+M51+O51</f>
        <v>0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>
        <f aca="true" t="shared" si="0" ref="Q52:Q62">I52+K52+M52+O52</f>
        <v>0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>
        <v>1</v>
      </c>
      <c r="F53" s="207" t="s">
        <v>270</v>
      </c>
      <c r="G53" s="208"/>
      <c r="H53" s="222"/>
      <c r="I53" s="208"/>
      <c r="J53" s="208"/>
      <c r="K53" s="209"/>
      <c r="L53" s="210"/>
      <c r="M53" s="209"/>
      <c r="N53" s="210"/>
      <c r="O53" s="209">
        <v>1</v>
      </c>
      <c r="P53" s="210">
        <v>100</v>
      </c>
      <c r="Q53" s="208">
        <f t="shared" si="0"/>
        <v>1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>
        <v>3</v>
      </c>
      <c r="F54" s="207" t="s">
        <v>270</v>
      </c>
      <c r="G54" s="208"/>
      <c r="H54" s="222"/>
      <c r="I54" s="208"/>
      <c r="J54" s="208">
        <v>40</v>
      </c>
      <c r="K54" s="209"/>
      <c r="L54" s="210"/>
      <c r="M54" s="209">
        <v>1</v>
      </c>
      <c r="N54" s="210">
        <v>60</v>
      </c>
      <c r="O54" s="209"/>
      <c r="P54" s="210"/>
      <c r="Q54" s="208">
        <f t="shared" si="0"/>
        <v>1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>
        <v>90</v>
      </c>
      <c r="F55" s="207" t="s">
        <v>271</v>
      </c>
      <c r="G55" s="208">
        <v>3</v>
      </c>
      <c r="H55" s="222"/>
      <c r="I55" s="208">
        <v>2</v>
      </c>
      <c r="J55" s="208">
        <v>30</v>
      </c>
      <c r="K55" s="209"/>
      <c r="L55" s="210"/>
      <c r="M55" s="209">
        <v>5</v>
      </c>
      <c r="N55" s="210">
        <v>60</v>
      </c>
      <c r="O55" s="209">
        <v>1</v>
      </c>
      <c r="P55" s="210">
        <v>10</v>
      </c>
      <c r="Q55" s="208">
        <f t="shared" si="0"/>
        <v>8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>
        <f t="shared" si="0"/>
        <v>0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>
        <v>2</v>
      </c>
      <c r="F57" s="207" t="s">
        <v>270</v>
      </c>
      <c r="G57" s="208"/>
      <c r="H57" s="222"/>
      <c r="I57" s="208"/>
      <c r="J57" s="208">
        <v>20</v>
      </c>
      <c r="K57" s="209"/>
      <c r="L57" s="210"/>
      <c r="M57" s="209">
        <v>1</v>
      </c>
      <c r="N57" s="210">
        <v>80</v>
      </c>
      <c r="O57" s="209"/>
      <c r="P57" s="210"/>
      <c r="Q57" s="208">
        <f t="shared" si="0"/>
        <v>1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>
        <v>4</v>
      </c>
      <c r="F58" s="207" t="s">
        <v>270</v>
      </c>
      <c r="G58" s="208"/>
      <c r="H58" s="222"/>
      <c r="I58" s="208"/>
      <c r="J58" s="208"/>
      <c r="K58" s="209"/>
      <c r="L58" s="210"/>
      <c r="M58" s="209"/>
      <c r="N58" s="210"/>
      <c r="O58" s="209">
        <v>1</v>
      </c>
      <c r="P58" s="210">
        <v>100</v>
      </c>
      <c r="Q58" s="208">
        <f t="shared" si="0"/>
        <v>1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>
        <f t="shared" si="0"/>
        <v>0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>
        <f t="shared" si="0"/>
        <v>0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>
        <f t="shared" si="0"/>
        <v>0</v>
      </c>
    </row>
    <row r="63" spans="8:16" ht="27.75" customHeight="1" thickBot="1">
      <c r="H63" s="220" t="s">
        <v>21</v>
      </c>
      <c r="I63" s="259">
        <f>SUM(I51:I62)</f>
        <v>2</v>
      </c>
      <c r="J63" s="260"/>
      <c r="K63" s="259">
        <f>SUM(K51:K62)</f>
        <v>0</v>
      </c>
      <c r="L63" s="260"/>
      <c r="M63" s="259">
        <f>SUM(M51:M62)</f>
        <v>7</v>
      </c>
      <c r="N63" s="260"/>
      <c r="O63" s="259">
        <f>SUM(O51:O62)</f>
        <v>3</v>
      </c>
      <c r="P63" s="26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A24:B24"/>
    <mergeCell ref="O48:P48"/>
    <mergeCell ref="G6:G8"/>
    <mergeCell ref="H6:H8"/>
    <mergeCell ref="A27:B27"/>
    <mergeCell ref="A28:B28"/>
    <mergeCell ref="F6:F8"/>
    <mergeCell ref="E10:G14"/>
    <mergeCell ref="D6:D8"/>
    <mergeCell ref="E6:E8"/>
    <mergeCell ref="A23:B23"/>
    <mergeCell ref="A31:B31"/>
    <mergeCell ref="A32:B32"/>
    <mergeCell ref="A30:B30"/>
    <mergeCell ref="A29:B29"/>
    <mergeCell ref="L33:M33"/>
    <mergeCell ref="I47:J47"/>
    <mergeCell ref="I46:J46"/>
    <mergeCell ref="H47:H48"/>
    <mergeCell ref="H45:P45"/>
    <mergeCell ref="K46:L46"/>
    <mergeCell ref="A1:B1"/>
    <mergeCell ref="A6:A8"/>
    <mergeCell ref="B6:B8"/>
    <mergeCell ref="C6:C8"/>
    <mergeCell ref="J1:K1"/>
    <mergeCell ref="H41:I41"/>
    <mergeCell ref="J5:P5"/>
    <mergeCell ref="A41:B41"/>
    <mergeCell ref="A26:B26"/>
    <mergeCell ref="A25:B25"/>
    <mergeCell ref="I48:J48"/>
    <mergeCell ref="K48:L48"/>
    <mergeCell ref="M47:N47"/>
    <mergeCell ref="O46:P46"/>
    <mergeCell ref="O47:P47"/>
    <mergeCell ref="M63:N63"/>
    <mergeCell ref="O63:P63"/>
    <mergeCell ref="K47:L47"/>
    <mergeCell ref="M46:N46"/>
    <mergeCell ref="M48:N48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44"/>
  <sheetViews>
    <sheetView tabSelected="1" zoomScale="75" zoomScaleNormal="75" zoomScalePageLayoutView="0" workbookViewId="0" topLeftCell="A64">
      <selection activeCell="F80" sqref="F8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19"/>
      <c r="B2" s="319"/>
      <c r="C2" s="319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21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22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22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22"/>
      <c r="G7" s="27"/>
      <c r="H7" s="303" t="s">
        <v>241</v>
      </c>
      <c r="I7" s="304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22"/>
      <c r="G8" s="27"/>
      <c r="H8" s="306"/>
      <c r="I8" s="307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22"/>
      <c r="G9" s="27"/>
      <c r="H9" s="306"/>
      <c r="I9" s="307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22"/>
      <c r="G10" s="27"/>
      <c r="H10" s="306"/>
      <c r="I10" s="307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22"/>
      <c r="G11" s="27"/>
      <c r="H11" s="309"/>
      <c r="I11" s="310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22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23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21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22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22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22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22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23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5162520</v>
      </c>
      <c r="C23" s="16" t="s">
        <v>265</v>
      </c>
      <c r="D23" s="16" t="s">
        <v>266</v>
      </c>
      <c r="E23" s="16" t="s">
        <v>266</v>
      </c>
      <c r="F23" s="35">
        <v>31499</v>
      </c>
      <c r="G23" s="16">
        <v>555263.5482</v>
      </c>
      <c r="H23" s="16">
        <v>6267376.782</v>
      </c>
      <c r="I23" s="16"/>
      <c r="J23" s="16"/>
      <c r="K23" s="55">
        <v>555297</v>
      </c>
      <c r="L23" s="55">
        <v>6267383</v>
      </c>
      <c r="M23" s="55">
        <v>555346</v>
      </c>
      <c r="N23" s="55">
        <v>6267415</v>
      </c>
      <c r="O23" s="55">
        <v>5</v>
      </c>
      <c r="P23" s="55">
        <v>90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7" t="s">
        <v>193</v>
      </c>
      <c r="B25" s="320"/>
      <c r="C25" s="318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7" t="s">
        <v>149</v>
      </c>
      <c r="H32" s="320"/>
      <c r="I32" s="320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v>5162520</v>
      </c>
      <c r="B39" s="53" t="str">
        <f>C23</f>
        <v>SAUDRUNE</v>
      </c>
      <c r="C39" s="54"/>
      <c r="D39" s="54">
        <v>40780</v>
      </c>
      <c r="E39" s="55">
        <v>5</v>
      </c>
      <c r="F39" s="56" t="s">
        <v>172</v>
      </c>
      <c r="G39" s="226" t="s">
        <v>186</v>
      </c>
      <c r="H39" s="218"/>
      <c r="I39" s="218"/>
      <c r="R39" s="101"/>
      <c r="S39" s="101"/>
      <c r="T39" s="6"/>
      <c r="U39" s="6"/>
    </row>
    <row r="40" spans="1:21" ht="14.25">
      <c r="A40" s="80">
        <f>+A$39</f>
        <v>5162520</v>
      </c>
      <c r="B40" s="80" t="str">
        <f>+B$39</f>
        <v>SAUDRUNE</v>
      </c>
      <c r="C40" s="80">
        <f>+C$39</f>
        <v>0</v>
      </c>
      <c r="D40" s="81">
        <f>+D$39</f>
        <v>40780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/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5162520</v>
      </c>
      <c r="B41" s="80" t="str">
        <f aca="true" t="shared" si="2" ref="B41:D50">+B$39</f>
        <v>SAUDRUNE</v>
      </c>
      <c r="C41" s="80">
        <f t="shared" si="2"/>
        <v>0</v>
      </c>
      <c r="D41" s="81">
        <f t="shared" si="2"/>
        <v>40780</v>
      </c>
      <c r="E41" s="80">
        <f t="shared" si="0"/>
        <v>0</v>
      </c>
      <c r="F41" s="56" t="s">
        <v>237</v>
      </c>
      <c r="G41" s="226" t="s">
        <v>226</v>
      </c>
      <c r="H41" s="218">
        <v>1</v>
      </c>
      <c r="I41" s="218"/>
      <c r="R41" s="101"/>
      <c r="S41" s="101"/>
      <c r="T41" s="6"/>
      <c r="U41" s="6"/>
    </row>
    <row r="42" spans="1:21" ht="14.25">
      <c r="A42" s="80">
        <f t="shared" si="1"/>
        <v>5162520</v>
      </c>
      <c r="B42" s="80" t="str">
        <f t="shared" si="2"/>
        <v>SAUDRUNE</v>
      </c>
      <c r="C42" s="80">
        <f t="shared" si="2"/>
        <v>0</v>
      </c>
      <c r="D42" s="81">
        <f t="shared" si="2"/>
        <v>40780</v>
      </c>
      <c r="E42" s="80">
        <f t="shared" si="0"/>
        <v>0</v>
      </c>
      <c r="F42" s="56" t="s">
        <v>238</v>
      </c>
      <c r="G42" s="226" t="s">
        <v>230</v>
      </c>
      <c r="H42" s="218">
        <v>3</v>
      </c>
      <c r="I42" s="218"/>
      <c r="R42" s="101"/>
      <c r="S42" s="101"/>
      <c r="T42" s="6"/>
      <c r="U42" s="6"/>
    </row>
    <row r="43" spans="1:21" ht="14.25">
      <c r="A43" s="80">
        <f t="shared" si="1"/>
        <v>5162520</v>
      </c>
      <c r="B43" s="80" t="str">
        <f t="shared" si="2"/>
        <v>SAUDRUNE</v>
      </c>
      <c r="C43" s="80">
        <f t="shared" si="2"/>
        <v>0</v>
      </c>
      <c r="D43" s="81">
        <f t="shared" si="2"/>
        <v>40780</v>
      </c>
      <c r="E43" s="80">
        <f t="shared" si="0"/>
        <v>0</v>
      </c>
      <c r="F43" s="56" t="s">
        <v>210</v>
      </c>
      <c r="G43" s="226" t="s">
        <v>180</v>
      </c>
      <c r="H43" s="218">
        <v>90</v>
      </c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5162520</v>
      </c>
      <c r="B44" s="80" t="str">
        <f t="shared" si="2"/>
        <v>SAUDRUNE</v>
      </c>
      <c r="C44" s="80">
        <f t="shared" si="2"/>
        <v>0</v>
      </c>
      <c r="D44" s="81">
        <f t="shared" si="2"/>
        <v>40780</v>
      </c>
      <c r="E44" s="80">
        <f t="shared" si="0"/>
        <v>0</v>
      </c>
      <c r="F44" s="56" t="s">
        <v>239</v>
      </c>
      <c r="G44" s="226" t="s">
        <v>231</v>
      </c>
      <c r="H44" s="218"/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5162520</v>
      </c>
      <c r="B45" s="80" t="str">
        <f t="shared" si="2"/>
        <v>SAUDRUNE</v>
      </c>
      <c r="C45" s="80">
        <f t="shared" si="2"/>
        <v>0</v>
      </c>
      <c r="D45" s="81">
        <f t="shared" si="2"/>
        <v>40780</v>
      </c>
      <c r="E45" s="80">
        <f t="shared" si="0"/>
        <v>0</v>
      </c>
      <c r="F45" s="56" t="s">
        <v>174</v>
      </c>
      <c r="G45" s="226" t="s">
        <v>181</v>
      </c>
      <c r="H45" s="218">
        <v>2</v>
      </c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5162520</v>
      </c>
      <c r="B46" s="80" t="str">
        <f t="shared" si="2"/>
        <v>SAUDRUNE</v>
      </c>
      <c r="C46" s="80">
        <f t="shared" si="2"/>
        <v>0</v>
      </c>
      <c r="D46" s="81">
        <f t="shared" si="2"/>
        <v>40780</v>
      </c>
      <c r="E46" s="80">
        <f t="shared" si="0"/>
        <v>0</v>
      </c>
      <c r="F46" s="56" t="s">
        <v>175</v>
      </c>
      <c r="G46" s="226" t="s">
        <v>182</v>
      </c>
      <c r="H46" s="218">
        <v>4</v>
      </c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5162520</v>
      </c>
      <c r="B47" s="80" t="str">
        <f t="shared" si="2"/>
        <v>SAUDRUNE</v>
      </c>
      <c r="C47" s="80">
        <f t="shared" si="2"/>
        <v>0</v>
      </c>
      <c r="D47" s="81">
        <f t="shared" si="2"/>
        <v>40780</v>
      </c>
      <c r="E47" s="80">
        <f t="shared" si="0"/>
        <v>0</v>
      </c>
      <c r="F47" s="56" t="s">
        <v>176</v>
      </c>
      <c r="G47" s="226" t="s">
        <v>183</v>
      </c>
      <c r="H47" s="218"/>
      <c r="I47" s="218"/>
    </row>
    <row r="48" spans="1:19" s="5" customFormat="1" ht="14.25">
      <c r="A48" s="80">
        <f t="shared" si="1"/>
        <v>5162520</v>
      </c>
      <c r="B48" s="80" t="str">
        <f t="shared" si="2"/>
        <v>SAUDRUNE</v>
      </c>
      <c r="C48" s="80">
        <f t="shared" si="2"/>
        <v>0</v>
      </c>
      <c r="D48" s="81">
        <f t="shared" si="2"/>
        <v>40780</v>
      </c>
      <c r="E48" s="80">
        <f t="shared" si="0"/>
        <v>0</v>
      </c>
      <c r="F48" s="56" t="s">
        <v>177</v>
      </c>
      <c r="G48" s="226" t="s">
        <v>184</v>
      </c>
      <c r="H48" s="218"/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5162520</v>
      </c>
      <c r="B49" s="80" t="str">
        <f t="shared" si="2"/>
        <v>SAUDRUNE</v>
      </c>
      <c r="C49" s="80">
        <f t="shared" si="2"/>
        <v>0</v>
      </c>
      <c r="D49" s="81">
        <f t="shared" si="2"/>
        <v>40780</v>
      </c>
      <c r="E49" s="80">
        <f t="shared" si="0"/>
        <v>0</v>
      </c>
      <c r="F49" s="56" t="s">
        <v>178</v>
      </c>
      <c r="G49" s="226" t="s">
        <v>185</v>
      </c>
      <c r="H49" s="218"/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5162520</v>
      </c>
      <c r="B50" s="80" t="str">
        <f t="shared" si="2"/>
        <v>SAUDRUNE</v>
      </c>
      <c r="C50" s="80">
        <f t="shared" si="2"/>
        <v>0</v>
      </c>
      <c r="D50" s="81">
        <f t="shared" si="2"/>
        <v>40780</v>
      </c>
      <c r="E50" s="80">
        <f t="shared" si="0"/>
        <v>0</v>
      </c>
      <c r="F50" s="56" t="s">
        <v>240</v>
      </c>
      <c r="G50" s="226" t="s">
        <v>232</v>
      </c>
      <c r="H50" s="218"/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82</v>
      </c>
      <c r="B52" s="320"/>
      <c r="C52" s="320"/>
      <c r="D52" s="320"/>
      <c r="E52" s="318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5162520</v>
      </c>
      <c r="B66" s="71">
        <f>D39</f>
        <v>40780</v>
      </c>
      <c r="C66" s="72" t="s">
        <v>102</v>
      </c>
      <c r="D66" s="73" t="s">
        <v>226</v>
      </c>
      <c r="E66" s="73" t="s">
        <v>18</v>
      </c>
      <c r="F66" s="74" t="s">
        <v>267</v>
      </c>
      <c r="G66" s="218"/>
      <c r="H66" s="218"/>
      <c r="I66" s="218"/>
      <c r="J66" s="218"/>
      <c r="K66" s="218"/>
      <c r="T66" s="101"/>
      <c r="U66" s="101"/>
    </row>
    <row r="67" spans="1:21" ht="14.25">
      <c r="A67" s="82">
        <f>+A$66</f>
        <v>5162520</v>
      </c>
      <c r="B67" s="83">
        <f>+B$66</f>
        <v>40780</v>
      </c>
      <c r="C67" s="72" t="s">
        <v>103</v>
      </c>
      <c r="D67" s="74" t="s">
        <v>230</v>
      </c>
      <c r="E67" s="74" t="s">
        <v>17</v>
      </c>
      <c r="F67" s="74" t="s">
        <v>267</v>
      </c>
      <c r="G67" s="218"/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5162520</v>
      </c>
      <c r="B68" s="83">
        <f t="shared" si="3"/>
        <v>40780</v>
      </c>
      <c r="C68" s="72" t="s">
        <v>104</v>
      </c>
      <c r="D68" s="74" t="s">
        <v>181</v>
      </c>
      <c r="E68" s="74" t="s">
        <v>17</v>
      </c>
      <c r="F68" s="74" t="s">
        <v>267</v>
      </c>
      <c r="G68" s="218"/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5162520</v>
      </c>
      <c r="B69" s="83">
        <f t="shared" si="3"/>
        <v>40780</v>
      </c>
      <c r="C69" s="72" t="s">
        <v>105</v>
      </c>
      <c r="D69" s="74" t="s">
        <v>183</v>
      </c>
      <c r="E69" s="74" t="s">
        <v>18</v>
      </c>
      <c r="F69" s="74" t="s">
        <v>267</v>
      </c>
      <c r="G69" s="218"/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5162520</v>
      </c>
      <c r="B70" s="83">
        <f t="shared" si="3"/>
        <v>40780</v>
      </c>
      <c r="C70" s="72" t="s">
        <v>106</v>
      </c>
      <c r="D70" s="74" t="s">
        <v>180</v>
      </c>
      <c r="E70" s="74" t="s">
        <v>17</v>
      </c>
      <c r="F70" s="74" t="s">
        <v>268</v>
      </c>
      <c r="G70" s="218"/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5162520</v>
      </c>
      <c r="B71" s="83">
        <f t="shared" si="3"/>
        <v>40780</v>
      </c>
      <c r="C71" s="72" t="s">
        <v>107</v>
      </c>
      <c r="D71" s="74" t="s">
        <v>180</v>
      </c>
      <c r="E71" s="74" t="s">
        <v>15</v>
      </c>
      <c r="F71" s="74" t="s">
        <v>268</v>
      </c>
      <c r="G71" s="218"/>
      <c r="H71" s="218"/>
      <c r="I71" s="218"/>
      <c r="J71" s="218"/>
      <c r="K71" s="218"/>
      <c r="T71" s="101"/>
      <c r="U71" s="101"/>
    </row>
    <row r="72" spans="1:21" ht="14.25">
      <c r="A72" s="82">
        <v>5162520</v>
      </c>
      <c r="B72" s="83">
        <f t="shared" si="3"/>
        <v>40780</v>
      </c>
      <c r="C72" s="72" t="s">
        <v>108</v>
      </c>
      <c r="D72" s="74" t="s">
        <v>180</v>
      </c>
      <c r="E72" s="74" t="s">
        <v>18</v>
      </c>
      <c r="F72" s="74" t="s">
        <v>268</v>
      </c>
      <c r="G72" s="218"/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5162520</v>
      </c>
      <c r="B73" s="83">
        <f t="shared" si="3"/>
        <v>40780</v>
      </c>
      <c r="C73" s="72" t="s">
        <v>109</v>
      </c>
      <c r="D73" s="74" t="s">
        <v>180</v>
      </c>
      <c r="E73" s="74" t="s">
        <v>17</v>
      </c>
      <c r="F73" s="74" t="s">
        <v>268</v>
      </c>
      <c r="G73" s="218"/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5162520</v>
      </c>
      <c r="B74" s="83">
        <f t="shared" si="3"/>
        <v>40780</v>
      </c>
      <c r="C74" s="72" t="s">
        <v>110</v>
      </c>
      <c r="D74" s="74" t="s">
        <v>180</v>
      </c>
      <c r="E74" s="74" t="s">
        <v>17</v>
      </c>
      <c r="F74" s="74" t="s">
        <v>269</v>
      </c>
      <c r="G74" s="218"/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5162520</v>
      </c>
      <c r="B75" s="83">
        <f t="shared" si="3"/>
        <v>40780</v>
      </c>
      <c r="C75" s="72" t="s">
        <v>111</v>
      </c>
      <c r="D75" s="74" t="s">
        <v>180</v>
      </c>
      <c r="E75" s="74" t="s">
        <v>17</v>
      </c>
      <c r="F75" s="74" t="s">
        <v>269</v>
      </c>
      <c r="G75" s="218"/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5162520</v>
      </c>
      <c r="B76" s="83">
        <f t="shared" si="3"/>
        <v>40780</v>
      </c>
      <c r="C76" s="72" t="s">
        <v>112</v>
      </c>
      <c r="D76" s="74" t="s">
        <v>180</v>
      </c>
      <c r="E76" s="74" t="s">
        <v>15</v>
      </c>
      <c r="F76" s="74" t="s">
        <v>269</v>
      </c>
      <c r="G76" s="218"/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5162520</v>
      </c>
      <c r="B77" s="83">
        <f t="shared" si="3"/>
        <v>40780</v>
      </c>
      <c r="C77" s="72" t="s">
        <v>113</v>
      </c>
      <c r="D77" s="74" t="s">
        <v>180</v>
      </c>
      <c r="E77" s="74" t="s">
        <v>17</v>
      </c>
      <c r="F77" s="74" t="s">
        <v>269</v>
      </c>
      <c r="G77" s="218"/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114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24" t="s">
        <v>119</v>
      </c>
      <c r="F86" s="324"/>
      <c r="G86" s="324"/>
      <c r="H86" s="325" t="s">
        <v>163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5162520</v>
      </c>
      <c r="B88" s="71">
        <f>B66</f>
        <v>40780</v>
      </c>
      <c r="C88" s="218" t="s">
        <v>272</v>
      </c>
      <c r="D88" s="218">
        <v>191</v>
      </c>
      <c r="E88" s="218">
        <v>2</v>
      </c>
      <c r="F88" s="218">
        <v>1</v>
      </c>
      <c r="G88" s="218" t="s">
        <v>273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5162520</v>
      </c>
      <c r="B89" s="83">
        <f>+B$88</f>
        <v>40780</v>
      </c>
      <c r="C89" s="218" t="s">
        <v>274</v>
      </c>
      <c r="D89" s="218">
        <v>212</v>
      </c>
      <c r="E89" s="218" t="s">
        <v>273</v>
      </c>
      <c r="F89" s="218" t="s">
        <v>273</v>
      </c>
      <c r="G89" s="218">
        <v>1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07">+A$88</f>
        <v>5162520</v>
      </c>
      <c r="B90" s="83">
        <f t="shared" si="4"/>
        <v>40780</v>
      </c>
      <c r="C90" s="218" t="s">
        <v>292</v>
      </c>
      <c r="D90" s="218">
        <v>223</v>
      </c>
      <c r="E90" s="218" t="s">
        <v>273</v>
      </c>
      <c r="F90" s="218">
        <v>1</v>
      </c>
      <c r="G90" s="218" t="s">
        <v>273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5162520</v>
      </c>
      <c r="B91" s="83">
        <f t="shared" si="4"/>
        <v>40780</v>
      </c>
      <c r="C91" s="218" t="s">
        <v>275</v>
      </c>
      <c r="D91" s="218">
        <v>245</v>
      </c>
      <c r="E91" s="218" t="s">
        <v>273</v>
      </c>
      <c r="F91" s="218">
        <v>1</v>
      </c>
      <c r="G91" s="218">
        <v>1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5162520</v>
      </c>
      <c r="B92" s="83">
        <f t="shared" si="4"/>
        <v>40780</v>
      </c>
      <c r="C92" s="218" t="s">
        <v>276</v>
      </c>
      <c r="D92" s="218">
        <v>363</v>
      </c>
      <c r="E92" s="218" t="s">
        <v>273</v>
      </c>
      <c r="F92" s="218">
        <v>1</v>
      </c>
      <c r="G92" s="218" t="s">
        <v>273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5162520</v>
      </c>
      <c r="B93" s="83">
        <f t="shared" si="4"/>
        <v>40780</v>
      </c>
      <c r="C93" s="218" t="s">
        <v>277</v>
      </c>
      <c r="D93" s="218">
        <v>364</v>
      </c>
      <c r="E93" s="218" t="s">
        <v>273</v>
      </c>
      <c r="F93" s="218" t="s">
        <v>273</v>
      </c>
      <c r="G93" s="218">
        <v>9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v>5162520</v>
      </c>
      <c r="B94" s="83">
        <f t="shared" si="4"/>
        <v>40780</v>
      </c>
      <c r="C94" s="218" t="s">
        <v>278</v>
      </c>
      <c r="D94" s="218">
        <v>383</v>
      </c>
      <c r="E94" s="218">
        <v>2</v>
      </c>
      <c r="F94" s="218">
        <v>1</v>
      </c>
      <c r="G94" s="218" t="s">
        <v>273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5162520</v>
      </c>
      <c r="B95" s="83">
        <f t="shared" si="4"/>
        <v>40780</v>
      </c>
      <c r="C95" s="218" t="s">
        <v>279</v>
      </c>
      <c r="D95" s="218">
        <v>457</v>
      </c>
      <c r="E95" s="218">
        <v>1</v>
      </c>
      <c r="F95" s="218" t="s">
        <v>273</v>
      </c>
      <c r="G95" s="218" t="s">
        <v>273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5162520</v>
      </c>
      <c r="B96" s="83">
        <f t="shared" si="4"/>
        <v>40780</v>
      </c>
      <c r="C96" s="218" t="s">
        <v>280</v>
      </c>
      <c r="D96" s="218">
        <v>735</v>
      </c>
      <c r="E96" s="218" t="s">
        <v>273</v>
      </c>
      <c r="F96" s="218">
        <v>1</v>
      </c>
      <c r="G96" s="218" t="s">
        <v>273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5162520</v>
      </c>
      <c r="B97" s="83">
        <f t="shared" si="4"/>
        <v>40780</v>
      </c>
      <c r="C97" s="218" t="s">
        <v>281</v>
      </c>
      <c r="D97" s="218">
        <v>618</v>
      </c>
      <c r="E97" s="218">
        <v>1</v>
      </c>
      <c r="F97" s="218" t="s">
        <v>273</v>
      </c>
      <c r="G97" s="218">
        <v>3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5162520</v>
      </c>
      <c r="B98" s="83">
        <f t="shared" si="4"/>
        <v>40780</v>
      </c>
      <c r="C98" s="218" t="s">
        <v>282</v>
      </c>
      <c r="D98" s="218">
        <v>623</v>
      </c>
      <c r="E98" s="218" t="s">
        <v>273</v>
      </c>
      <c r="F98" s="218" t="s">
        <v>273</v>
      </c>
      <c r="G98" s="218">
        <v>1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5162520</v>
      </c>
      <c r="B99" s="83">
        <f t="shared" si="4"/>
        <v>40780</v>
      </c>
      <c r="C99" s="218" t="s">
        <v>283</v>
      </c>
      <c r="D99" s="218">
        <v>838</v>
      </c>
      <c r="E99" s="218">
        <v>6</v>
      </c>
      <c r="F99" s="218" t="s">
        <v>273</v>
      </c>
      <c r="G99" s="218" t="s">
        <v>273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5162520</v>
      </c>
      <c r="B100" s="83">
        <f t="shared" si="4"/>
        <v>40780</v>
      </c>
      <c r="C100" s="218" t="s">
        <v>284</v>
      </c>
      <c r="D100" s="218">
        <v>807</v>
      </c>
      <c r="E100" s="218">
        <v>50</v>
      </c>
      <c r="F100" s="218" t="s">
        <v>273</v>
      </c>
      <c r="G100" s="218">
        <v>1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5162520</v>
      </c>
      <c r="B101" s="83">
        <f t="shared" si="4"/>
        <v>40780</v>
      </c>
      <c r="C101" s="218" t="s">
        <v>285</v>
      </c>
      <c r="D101" s="218">
        <v>704</v>
      </c>
      <c r="E101" s="218">
        <v>2</v>
      </c>
      <c r="F101" s="218" t="s">
        <v>273</v>
      </c>
      <c r="G101" s="218" t="s">
        <v>273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5162520</v>
      </c>
      <c r="B102" s="83">
        <f t="shared" si="4"/>
        <v>40780</v>
      </c>
      <c r="C102" s="218" t="s">
        <v>286</v>
      </c>
      <c r="D102" s="218">
        <v>888</v>
      </c>
      <c r="E102" s="218">
        <v>36</v>
      </c>
      <c r="F102" s="218">
        <v>15</v>
      </c>
      <c r="G102" s="218">
        <v>30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5162520</v>
      </c>
      <c r="B103" s="83">
        <f t="shared" si="4"/>
        <v>40780</v>
      </c>
      <c r="C103" s="218" t="s">
        <v>287</v>
      </c>
      <c r="D103" s="218">
        <v>892</v>
      </c>
      <c r="E103" s="218">
        <v>24</v>
      </c>
      <c r="F103" s="218">
        <v>1</v>
      </c>
      <c r="G103" s="218" t="s">
        <v>273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5162520</v>
      </c>
      <c r="B104" s="83">
        <f t="shared" si="4"/>
        <v>40780</v>
      </c>
      <c r="C104" s="218" t="s">
        <v>288</v>
      </c>
      <c r="D104" s="218">
        <v>1044</v>
      </c>
      <c r="E104" s="218">
        <v>3</v>
      </c>
      <c r="F104" s="218">
        <v>1</v>
      </c>
      <c r="G104" s="218">
        <v>2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5162520</v>
      </c>
      <c r="B105" s="83">
        <f t="shared" si="4"/>
        <v>40780</v>
      </c>
      <c r="C105" s="218" t="s">
        <v>289</v>
      </c>
      <c r="D105" s="218">
        <v>1043</v>
      </c>
      <c r="E105" s="218">
        <v>7</v>
      </c>
      <c r="F105" s="218" t="s">
        <v>273</v>
      </c>
      <c r="G105" s="218" t="s">
        <v>273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5162520</v>
      </c>
      <c r="B106" s="83">
        <f t="shared" si="4"/>
        <v>40780</v>
      </c>
      <c r="C106" s="218" t="s">
        <v>290</v>
      </c>
      <c r="D106" s="218">
        <v>967</v>
      </c>
      <c r="E106" s="218" t="s">
        <v>273</v>
      </c>
      <c r="F106" s="218" t="s">
        <v>273</v>
      </c>
      <c r="G106" s="218">
        <v>1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5162520</v>
      </c>
      <c r="B107" s="83">
        <f t="shared" si="4"/>
        <v>40780</v>
      </c>
      <c r="C107" s="218" t="s">
        <v>291</v>
      </c>
      <c r="D107" s="218">
        <v>933</v>
      </c>
      <c r="E107" s="218">
        <v>30</v>
      </c>
      <c r="F107" s="218" t="s">
        <v>273</v>
      </c>
      <c r="G107" s="218" t="s">
        <v>273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aca="true" t="shared" si="5" ref="A108:B133">+A$88</f>
        <v>5162520</v>
      </c>
      <c r="B108" s="83">
        <f t="shared" si="5"/>
        <v>40780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5"/>
        <v>5162520</v>
      </c>
      <c r="B109" s="83">
        <f t="shared" si="5"/>
        <v>40780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5"/>
        <v>5162520</v>
      </c>
      <c r="B110" s="83">
        <f t="shared" si="5"/>
        <v>40780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5"/>
        <v>5162520</v>
      </c>
      <c r="B111" s="83">
        <f t="shared" si="5"/>
        <v>40780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5"/>
        <v>5162520</v>
      </c>
      <c r="B112" s="83">
        <f t="shared" si="5"/>
        <v>40780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5"/>
        <v>5162520</v>
      </c>
      <c r="B113" s="83">
        <f t="shared" si="5"/>
        <v>40780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5"/>
        <v>5162520</v>
      </c>
      <c r="B114" s="83">
        <f t="shared" si="5"/>
        <v>40780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5"/>
        <v>5162520</v>
      </c>
      <c r="B115" s="83">
        <f t="shared" si="5"/>
        <v>40780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5"/>
        <v>5162520</v>
      </c>
      <c r="B116" s="83">
        <f t="shared" si="5"/>
        <v>40780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5"/>
        <v>5162520</v>
      </c>
      <c r="B117" s="83">
        <f t="shared" si="5"/>
        <v>40780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5"/>
        <v>5162520</v>
      </c>
      <c r="B118" s="83">
        <f t="shared" si="5"/>
        <v>40780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5"/>
        <v>5162520</v>
      </c>
      <c r="B119" s="83">
        <f t="shared" si="5"/>
        <v>40780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5"/>
        <v>5162520</v>
      </c>
      <c r="B120" s="83">
        <f t="shared" si="5"/>
        <v>40780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5"/>
        <v>5162520</v>
      </c>
      <c r="B121" s="83">
        <f t="shared" si="5"/>
        <v>40780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t="shared" si="5"/>
        <v>5162520</v>
      </c>
      <c r="B122" s="83">
        <f t="shared" si="5"/>
        <v>40780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5162520</v>
      </c>
      <c r="B123" s="83">
        <f t="shared" si="5"/>
        <v>40780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5162520</v>
      </c>
      <c r="B124" s="83">
        <f t="shared" si="5"/>
        <v>40780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5162520</v>
      </c>
      <c r="B125" s="83">
        <f t="shared" si="5"/>
        <v>40780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5162520</v>
      </c>
      <c r="B126" s="83">
        <f t="shared" si="5"/>
        <v>40780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5162520</v>
      </c>
      <c r="B127" s="83">
        <f t="shared" si="5"/>
        <v>40780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5162520</v>
      </c>
      <c r="B128" s="83">
        <f t="shared" si="5"/>
        <v>40780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5162520</v>
      </c>
      <c r="B129" s="83">
        <f t="shared" si="5"/>
        <v>40780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5162520</v>
      </c>
      <c r="B130" s="83">
        <f t="shared" si="5"/>
        <v>40780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5162520</v>
      </c>
      <c r="B131" s="83">
        <f t="shared" si="5"/>
        <v>40780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5162520</v>
      </c>
      <c r="B132" s="83">
        <f t="shared" si="5"/>
        <v>40780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5162520</v>
      </c>
      <c r="B133" s="83">
        <f t="shared" si="5"/>
        <v>40780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aca="true" t="shared" si="6" ref="A134:B165">+A$88</f>
        <v>5162520</v>
      </c>
      <c r="B134" s="83">
        <f t="shared" si="6"/>
        <v>40780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6"/>
        <v>5162520</v>
      </c>
      <c r="B135" s="83">
        <f t="shared" si="6"/>
        <v>40780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6"/>
        <v>5162520</v>
      </c>
      <c r="B136" s="83">
        <f t="shared" si="6"/>
        <v>40780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6"/>
        <v>5162520</v>
      </c>
      <c r="B137" s="83">
        <f t="shared" si="6"/>
        <v>40780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6"/>
        <v>5162520</v>
      </c>
      <c r="B138" s="83">
        <f t="shared" si="6"/>
        <v>40780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6"/>
        <v>5162520</v>
      </c>
      <c r="B139" s="83">
        <f t="shared" si="6"/>
        <v>40780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6"/>
        <v>5162520</v>
      </c>
      <c r="B140" s="83">
        <f t="shared" si="6"/>
        <v>40780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6"/>
        <v>5162520</v>
      </c>
      <c r="B141" s="83">
        <f t="shared" si="6"/>
        <v>40780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6"/>
        <v>5162520</v>
      </c>
      <c r="B142" s="83">
        <f t="shared" si="6"/>
        <v>40780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6"/>
        <v>5162520</v>
      </c>
      <c r="B143" s="83">
        <f t="shared" si="6"/>
        <v>40780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6"/>
        <v>5162520</v>
      </c>
      <c r="B144" s="83">
        <f t="shared" si="6"/>
        <v>40780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6"/>
        <v>5162520</v>
      </c>
      <c r="B145" s="83">
        <f t="shared" si="6"/>
        <v>40780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6"/>
        <v>5162520</v>
      </c>
      <c r="B146" s="83">
        <f t="shared" si="6"/>
        <v>40780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6"/>
        <v>5162520</v>
      </c>
      <c r="B147" s="83">
        <f t="shared" si="6"/>
        <v>40780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6"/>
        <v>5162520</v>
      </c>
      <c r="B148" s="83">
        <f t="shared" si="6"/>
        <v>40780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6"/>
        <v>5162520</v>
      </c>
      <c r="B149" s="83">
        <f t="shared" si="6"/>
        <v>40780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6"/>
        <v>5162520</v>
      </c>
      <c r="B150" s="83">
        <f t="shared" si="6"/>
        <v>40780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6"/>
        <v>5162520</v>
      </c>
      <c r="B151" s="83">
        <f t="shared" si="6"/>
        <v>40780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6"/>
        <v>5162520</v>
      </c>
      <c r="B152" s="83">
        <f t="shared" si="6"/>
        <v>40780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6"/>
        <v>5162520</v>
      </c>
      <c r="B153" s="83">
        <f t="shared" si="6"/>
        <v>40780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t="shared" si="6"/>
        <v>5162520</v>
      </c>
      <c r="B154" s="83">
        <f t="shared" si="6"/>
        <v>40780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5162520</v>
      </c>
      <c r="B155" s="83">
        <f t="shared" si="6"/>
        <v>40780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5162520</v>
      </c>
      <c r="B156" s="83">
        <f t="shared" si="6"/>
        <v>40780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5162520</v>
      </c>
      <c r="B157" s="83">
        <f t="shared" si="6"/>
        <v>40780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5162520</v>
      </c>
      <c r="B158" s="83">
        <f t="shared" si="6"/>
        <v>40780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5162520</v>
      </c>
      <c r="B159" s="83">
        <f t="shared" si="6"/>
        <v>40780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5162520</v>
      </c>
      <c r="B160" s="83">
        <f t="shared" si="6"/>
        <v>40780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5162520</v>
      </c>
      <c r="B161" s="83">
        <f t="shared" si="6"/>
        <v>40780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5162520</v>
      </c>
      <c r="B162" s="83">
        <f t="shared" si="6"/>
        <v>40780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5162520</v>
      </c>
      <c r="B163" s="83">
        <f t="shared" si="6"/>
        <v>40780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5162520</v>
      </c>
      <c r="B164" s="83">
        <f t="shared" si="6"/>
        <v>40780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5162520</v>
      </c>
      <c r="B165" s="83">
        <f t="shared" si="6"/>
        <v>40780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aca="true" t="shared" si="7" ref="A166:B197">+A$88</f>
        <v>5162520</v>
      </c>
      <c r="B166" s="83">
        <f t="shared" si="7"/>
        <v>40780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7"/>
        <v>5162520</v>
      </c>
      <c r="B167" s="83">
        <f t="shared" si="7"/>
        <v>40780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7"/>
        <v>5162520</v>
      </c>
      <c r="B168" s="83">
        <f t="shared" si="7"/>
        <v>40780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7"/>
        <v>5162520</v>
      </c>
      <c r="B169" s="83">
        <f t="shared" si="7"/>
        <v>40780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7"/>
        <v>5162520</v>
      </c>
      <c r="B170" s="83">
        <f t="shared" si="7"/>
        <v>40780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7"/>
        <v>5162520</v>
      </c>
      <c r="B171" s="83">
        <f t="shared" si="7"/>
        <v>40780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7"/>
        <v>5162520</v>
      </c>
      <c r="B172" s="83">
        <f t="shared" si="7"/>
        <v>40780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7"/>
        <v>5162520</v>
      </c>
      <c r="B173" s="83">
        <f t="shared" si="7"/>
        <v>40780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7"/>
        <v>5162520</v>
      </c>
      <c r="B174" s="83">
        <f t="shared" si="7"/>
        <v>40780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7"/>
        <v>5162520</v>
      </c>
      <c r="B175" s="83">
        <f t="shared" si="7"/>
        <v>40780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7"/>
        <v>5162520</v>
      </c>
      <c r="B176" s="83">
        <f t="shared" si="7"/>
        <v>40780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7"/>
        <v>5162520</v>
      </c>
      <c r="B177" s="83">
        <f t="shared" si="7"/>
        <v>40780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7"/>
        <v>5162520</v>
      </c>
      <c r="B178" s="83">
        <f t="shared" si="7"/>
        <v>40780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7"/>
        <v>5162520</v>
      </c>
      <c r="B179" s="83">
        <f t="shared" si="7"/>
        <v>40780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7"/>
        <v>5162520</v>
      </c>
      <c r="B180" s="83">
        <f t="shared" si="7"/>
        <v>40780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7"/>
        <v>5162520</v>
      </c>
      <c r="B181" s="83">
        <f t="shared" si="7"/>
        <v>40780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7"/>
        <v>5162520</v>
      </c>
      <c r="B182" s="83">
        <f t="shared" si="7"/>
        <v>40780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7"/>
        <v>5162520</v>
      </c>
      <c r="B183" s="83">
        <f t="shared" si="7"/>
        <v>40780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7"/>
        <v>5162520</v>
      </c>
      <c r="B184" s="83">
        <f t="shared" si="7"/>
        <v>40780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7"/>
        <v>5162520</v>
      </c>
      <c r="B185" s="83">
        <f t="shared" si="7"/>
        <v>40780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t="shared" si="7"/>
        <v>5162520</v>
      </c>
      <c r="B186" s="83">
        <f t="shared" si="7"/>
        <v>40780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5162520</v>
      </c>
      <c r="B187" s="83">
        <f t="shared" si="7"/>
        <v>40780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5162520</v>
      </c>
      <c r="B188" s="83">
        <f t="shared" si="7"/>
        <v>40780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5162520</v>
      </c>
      <c r="B189" s="83">
        <f t="shared" si="7"/>
        <v>40780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5162520</v>
      </c>
      <c r="B190" s="83">
        <f t="shared" si="7"/>
        <v>40780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5162520</v>
      </c>
      <c r="B191" s="83">
        <f t="shared" si="7"/>
        <v>40780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5162520</v>
      </c>
      <c r="B192" s="83">
        <f t="shared" si="7"/>
        <v>40780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5162520</v>
      </c>
      <c r="B193" s="83">
        <f t="shared" si="7"/>
        <v>40780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5162520</v>
      </c>
      <c r="B194" s="83">
        <f t="shared" si="7"/>
        <v>40780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5162520</v>
      </c>
      <c r="B195" s="83">
        <f t="shared" si="7"/>
        <v>40780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5162520</v>
      </c>
      <c r="B196" s="83">
        <f t="shared" si="7"/>
        <v>40780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5162520</v>
      </c>
      <c r="B197" s="83">
        <f t="shared" si="7"/>
        <v>40780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aca="true" t="shared" si="8" ref="A198:B223">+A$88</f>
        <v>5162520</v>
      </c>
      <c r="B198" s="83">
        <f t="shared" si="8"/>
        <v>40780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8"/>
        <v>5162520</v>
      </c>
      <c r="B199" s="83">
        <f t="shared" si="8"/>
        <v>40780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8"/>
        <v>5162520</v>
      </c>
      <c r="B200" s="83">
        <f t="shared" si="8"/>
        <v>40780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8"/>
        <v>5162520</v>
      </c>
      <c r="B201" s="83">
        <f t="shared" si="8"/>
        <v>40780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8"/>
        <v>5162520</v>
      </c>
      <c r="B202" s="83">
        <f t="shared" si="8"/>
        <v>40780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8"/>
        <v>5162520</v>
      </c>
      <c r="B203" s="83">
        <f t="shared" si="8"/>
        <v>40780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8"/>
        <v>5162520</v>
      </c>
      <c r="B204" s="83">
        <f t="shared" si="8"/>
        <v>40780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8"/>
        <v>5162520</v>
      </c>
      <c r="B205" s="83">
        <f t="shared" si="8"/>
        <v>40780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8"/>
        <v>5162520</v>
      </c>
      <c r="B206" s="83">
        <f t="shared" si="8"/>
        <v>40780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8"/>
        <v>5162520</v>
      </c>
      <c r="B207" s="83">
        <f t="shared" si="8"/>
        <v>40780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8"/>
        <v>5162520</v>
      </c>
      <c r="B208" s="83">
        <f t="shared" si="8"/>
        <v>40780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8"/>
        <v>5162520</v>
      </c>
      <c r="B209" s="83">
        <f t="shared" si="8"/>
        <v>40780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8"/>
        <v>5162520</v>
      </c>
      <c r="B210" s="83">
        <f t="shared" si="8"/>
        <v>40780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8"/>
        <v>5162520</v>
      </c>
      <c r="B211" s="83">
        <f t="shared" si="8"/>
        <v>40780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8"/>
        <v>5162520</v>
      </c>
      <c r="B212" s="83">
        <f t="shared" si="8"/>
        <v>40780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8"/>
        <v>5162520</v>
      </c>
      <c r="B213" s="83">
        <f t="shared" si="8"/>
        <v>40780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8"/>
        <v>5162520</v>
      </c>
      <c r="B214" s="83">
        <f t="shared" si="8"/>
        <v>40780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8"/>
        <v>5162520</v>
      </c>
      <c r="B215" s="83">
        <f t="shared" si="8"/>
        <v>40780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8"/>
        <v>5162520</v>
      </c>
      <c r="B216" s="83">
        <f t="shared" si="8"/>
        <v>40780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8"/>
        <v>5162520</v>
      </c>
      <c r="B217" s="83">
        <f t="shared" si="8"/>
        <v>40780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t="shared" si="8"/>
        <v>5162520</v>
      </c>
      <c r="B218" s="83">
        <f t="shared" si="8"/>
        <v>40780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5162520</v>
      </c>
      <c r="B219" s="83">
        <f t="shared" si="8"/>
        <v>40780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5162520</v>
      </c>
      <c r="B220" s="83">
        <f t="shared" si="8"/>
        <v>40780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5162520</v>
      </c>
      <c r="B221" s="83">
        <f t="shared" si="8"/>
        <v>40780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5162520</v>
      </c>
      <c r="B222" s="83">
        <f t="shared" si="8"/>
        <v>40780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5162520</v>
      </c>
      <c r="B223" s="83">
        <f t="shared" si="8"/>
        <v>40780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3:21" ht="12.75"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3:21" ht="12.75"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3:21" ht="12.75"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3:21" ht="12.75"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3:21" ht="12.75"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3:21" ht="12.75"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3:21" ht="12.75"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3:21" ht="12.75"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3:21" ht="12.75"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3:21" ht="12.75"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3:21" ht="12.75"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3:21" ht="12.75"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3:21" ht="12.75"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3:21" ht="12.75"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3:21" ht="12.75"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3:21" ht="12.75"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3:21" ht="12.75"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3:21" ht="12.75"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3:21" ht="12.75"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3:21" ht="12.75"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19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</row>
    <row r="319" spans="3:19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</row>
    <row r="320" spans="3:19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</row>
    <row r="321" spans="3:19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</row>
    <row r="322" spans="3:19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</row>
    <row r="323" spans="3:19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</row>
    <row r="324" spans="3:19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</row>
    <row r="325" spans="3:19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</row>
    <row r="326" spans="3:19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</row>
    <row r="327" spans="3:19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</row>
    <row r="328" spans="3:19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</row>
    <row r="329" spans="3:19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</row>
    <row r="330" spans="3:19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</row>
    <row r="331" spans="3:19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</row>
    <row r="332" spans="3:19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</row>
    <row r="333" spans="3:19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</row>
    <row r="334" spans="3:19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</row>
    <row r="335" spans="3:19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</row>
    <row r="336" spans="3:19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</row>
    <row r="337" spans="3:19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</sheetData>
  <sheetProtection/>
  <mergeCells count="11">
    <mergeCell ref="A79:B79"/>
    <mergeCell ref="E86:G86"/>
    <mergeCell ref="F4:F13"/>
    <mergeCell ref="G32:J32"/>
    <mergeCell ref="H86:S86"/>
    <mergeCell ref="A1:B1"/>
    <mergeCell ref="A2:C2"/>
    <mergeCell ref="A25:C25"/>
    <mergeCell ref="A52:E52"/>
    <mergeCell ref="F14:F19"/>
    <mergeCell ref="H7:I11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2020-03-20T19:26:26Z</dcterms:modified>
  <cp:category/>
  <cp:version/>
  <cp:contentType/>
  <cp:contentStatus/>
</cp:coreProperties>
</file>