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>
    <definedName name="_xlnm.Print_Area" localSheetId="1">'fiche envoi CEMAGREF'!$A$1:$T$99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93" authorId="0">
      <text>
        <r>
          <rPr>
            <sz val="14"/>
            <color indexed="8"/>
            <rFont val="Tahoma"/>
            <family val="2"/>
          </rPr>
          <t xml:space="preserve">Substrat artificiel en zone intermediaire uniquement
</t>
        </r>
        <r>
          <rPr>
            <sz val="10"/>
            <color indexed="8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<sst xmlns="http://schemas.openxmlformats.org/spreadsheetml/2006/main" count="721" uniqueCount="388">
  <si>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</si>
  <si>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</si>
  <si>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</si>
  <si>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</si>
  <si>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</si>
  <si>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</si>
  <si>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</si>
  <si>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</si>
  <si>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X AMONT</t>
  </si>
  <si>
    <t>Y AMONT</t>
  </si>
  <si>
    <t>X AVAL</t>
  </si>
  <si>
    <t>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</si>
  <si>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</si>
  <si>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</si>
  <si>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</si>
  <si>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</si>
  <si>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TECHNIQUE PRELEVEMENT</t>
  </si>
  <si>
    <t>Pour chaque microprélèvement, utiliser les codes surber, drague, substrat artificiel</t>
  </si>
  <si>
    <t>Feuille Terrain : l'information informatique est à saisir sur la fiche "envoi CEMAGREF"</t>
  </si>
  <si>
    <t>CLASSE VITESSE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</si>
  <si>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</si>
  <si>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</si>
  <si>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</si>
  <si>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CLASSE DE HAUTEUR D'EAU</t>
  </si>
  <si>
    <r>
      <t xml:space="preserve">Pour chaque microprélèvement, </t>
    </r>
    <r>
      <rPr>
        <b/>
        <sz val="8"/>
        <color indexed="54"/>
        <rFont val="Arial"/>
        <family val="2"/>
      </rPr>
      <t>utiliser les codes SANDRE</t>
    </r>
  </si>
  <si>
    <t>Lt</t>
  </si>
  <si>
    <t>COLMATAGE</t>
  </si>
  <si>
    <t>Pour chaque microprélèvement, de 0 à 5 (0 = nul … 5 = très important)</t>
  </si>
  <si>
    <t>Lm</t>
  </si>
  <si>
    <t>STABILITE</t>
  </si>
  <si>
    <t>Pour chaque microprélèvement, stabilité du substrat (Instable ou Stable)</t>
  </si>
  <si>
    <t>Sm</t>
  </si>
  <si>
    <t>NATURE VEGETATION</t>
  </si>
  <si>
    <t>Pour chaque microprélèvement, nature de la végétation de recouvrement (selon protocole IBGN)</t>
  </si>
  <si>
    <t>Smarg</t>
  </si>
  <si>
    <t>ABONDANCE VEGETATION</t>
  </si>
  <si>
    <t>Pour chaque microprélèvement, abondance du recouvrement par la végétation de 0 à 5 (0 = nul … 5 = très important)</t>
  </si>
  <si>
    <t>facultatif</t>
  </si>
  <si>
    <t>PRELEVEMENT</t>
  </si>
  <si>
    <t>CLASSE  HAUTEUR D'EAU</t>
  </si>
  <si>
    <t>P1</t>
  </si>
  <si>
    <t>P2</t>
  </si>
  <si>
    <t>P3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</si>
  <si>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</si>
  <si>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P4</t>
  </si>
  <si>
    <t>Nom de la rivière</t>
  </si>
  <si>
    <t>P5</t>
  </si>
  <si>
    <t>STATION</t>
  </si>
  <si>
    <t>Nom du site de prélèvement invertébrés</t>
  </si>
  <si>
    <t>P6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</si>
  <si>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</si>
  <si>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P7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</si>
  <si>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</si>
  <si>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</si>
  <si>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</si>
  <si>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P9</t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</si>
  <si>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</si>
  <si>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</si>
  <si>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</si>
  <si>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P11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</si>
  <si>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</si>
  <si>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P12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</si>
  <si>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</si>
  <si>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</si>
  <si>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</si>
  <si>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CLASSE VITESSE (cm/s)</t>
  </si>
  <si>
    <t>SANDRE</t>
  </si>
  <si>
    <t>VITESSE</t>
  </si>
  <si>
    <t>CLASSE DE HAUTEUR D’EAU</t>
  </si>
  <si>
    <t xml:space="preserve">HAUTEUR D’EAU 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</si>
  <si>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</si>
  <si>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v&lt;5</t>
  </si>
  <si>
    <t>N1</t>
  </si>
  <si>
    <t>Nulle</t>
  </si>
  <si>
    <t>M6</t>
  </si>
  <si>
    <t>&lt;= 1 m</t>
  </si>
  <si>
    <t>D/M</t>
  </si>
  <si>
    <t>Dominant / Marginal (suivant le protocole)</t>
  </si>
  <si>
    <t>25&gt;v≥5</t>
  </si>
  <si>
    <t>N3</t>
  </si>
  <si>
    <t>Lente</t>
  </si>
  <si>
    <t>M4</t>
  </si>
  <si>
    <t>&gt; 1-2 m</t>
  </si>
  <si>
    <t>Superficie relative des substrats dominants</t>
  </si>
  <si>
    <t>1 = entre 5 et 25% ; 2 = entre 25 et 50% ; 3 = supérieure à 50%</t>
  </si>
  <si>
    <t>75&gt;v≥25</t>
  </si>
  <si>
    <t>N5</t>
  </si>
  <si>
    <t>Moyenne</t>
  </si>
  <si>
    <t>M7</t>
  </si>
  <si>
    <t>&gt; 2-4 m</t>
  </si>
  <si>
    <t>v≥75</t>
  </si>
  <si>
    <t>N6</t>
  </si>
  <si>
    <t>Rapide</t>
  </si>
  <si>
    <t>M8</t>
  </si>
  <si>
    <t>&gt; 4-8 m</t>
  </si>
  <si>
    <t>M9</t>
  </si>
  <si>
    <t>&gt; 8-16 m</t>
  </si>
  <si>
    <t>M10</t>
  </si>
  <si>
    <t>&gt; 16 m </t>
  </si>
  <si>
    <t>classes de vitesses</t>
  </si>
  <si>
    <t xml:space="preserve">Substrats représentatifs </t>
  </si>
  <si>
    <t>Vitesses</t>
  </si>
  <si>
    <t>&gt; 74  cm/s</t>
  </si>
  <si>
    <t>25 à 74 cm/s</t>
  </si>
  <si>
    <t>5 à 24 cm/s</t>
  </si>
  <si>
    <t>0 à 4 cm/s</t>
  </si>
  <si>
    <t>Nature du Substrat</t>
  </si>
  <si>
    <t>Substrat (Sandre)</t>
  </si>
  <si>
    <t>Habitabilité</t>
  </si>
  <si>
    <t>BERGE</t>
  </si>
  <si>
    <t>% réel de recouvrement</t>
  </si>
  <si>
    <t>ZONE</t>
  </si>
  <si>
    <t>CHENAL</t>
  </si>
  <si>
    <t>Prélèvement</t>
  </si>
  <si>
    <t>Présence</t>
  </si>
  <si>
    <t>Nb de prel. réalisés</t>
  </si>
  <si>
    <t xml:space="preserve"> INTERMEDIAIRE</t>
  </si>
  <si>
    <t>PROFOND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</si>
  <si>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</si>
  <si>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</si>
  <si>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</si>
  <si>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</si>
  <si>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</si>
  <si>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</si>
  <si>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</si>
  <si>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</si>
  <si>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</si>
  <si>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</si>
  <si>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</si>
  <si>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</si>
  <si>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</si>
  <si>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</si>
  <si>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</si>
  <si>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</si>
  <si>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</si>
  <si>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</si>
  <si>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</si>
  <si>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</si>
  <si>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</si>
  <si>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</si>
  <si>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</si>
  <si>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</si>
  <si>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</si>
  <si>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</si>
  <si>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</si>
  <si>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</si>
  <si>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</si>
  <si>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</si>
  <si>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</si>
  <si>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</si>
  <si>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</si>
  <si>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Non déterminé en chemal profond</t>
  </si>
  <si>
    <t>Non déterminé</t>
  </si>
  <si>
    <t>S31</t>
  </si>
  <si>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</si>
  <si>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</si>
  <si>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</si>
  <si>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</si>
  <si>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</si>
  <si>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</si>
  <si>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</si>
  <si>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</si>
  <si>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</si>
  <si>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</si>
  <si>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</si>
  <si>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</si>
  <si>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Surber</t>
  </si>
  <si>
    <t>PhA</t>
  </si>
  <si>
    <t>Alsace</t>
  </si>
  <si>
    <t>Reseau National de Bassin</t>
  </si>
  <si>
    <t>Instable</t>
  </si>
  <si>
    <t>Drague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</si>
  <si>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</si>
  <si>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</si>
  <si>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</si>
  <si>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</si>
  <si>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</si>
  <si>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Substrat atificiel</t>
  </si>
  <si>
    <t>PhC</t>
  </si>
  <si>
    <t>Au format RNB si possible et précédé du code Bassin</t>
  </si>
  <si>
    <t>Auvergne</t>
  </si>
  <si>
    <t>Reseau de Surveillance</t>
  </si>
  <si>
    <t>troubleau</t>
  </si>
  <si>
    <t>PhC'</t>
  </si>
  <si>
    <t>Basse Normandie</t>
  </si>
  <si>
    <t>Reseau de Controle Operationnel</t>
  </si>
  <si>
    <t>Nom de la station</t>
  </si>
  <si>
    <t>Les informations sont à saisir dans les cellules vertes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</si>
  <si>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</si>
  <si>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</si>
  <si>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</si>
  <si>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</si>
  <si>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</si>
  <si>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</si>
  <si>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</si>
  <si>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</si>
  <si>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</si>
  <si>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LONGITUDE</t>
  </si>
  <si>
    <t>Coordonnées en X de la station chimie, en mètres et en Lambert 93 (bleu) ou Lambert II étendu (vert)</t>
  </si>
  <si>
    <t>Champagne Ardennes</t>
  </si>
  <si>
    <t xml:space="preserve">LATITUDE </t>
  </si>
  <si>
    <t>Coordonnées en Y de la station chimie, en mètres et en Lambert 93 (bleu) ou Lambert II étendu (vert)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</si>
  <si>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</si>
  <si>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</si>
  <si>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</si>
  <si>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</si>
  <si>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</si>
  <si>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</si>
  <si>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</si>
  <si>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</si>
  <si>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</si>
  <si>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</si>
  <si>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</si>
  <si>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</si>
  <si>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</si>
  <si>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</si>
  <si>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</si>
  <si>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</si>
  <si>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</si>
  <si>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</si>
  <si>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</si>
  <si>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</si>
  <si>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</si>
  <si>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</si>
  <si>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</si>
  <si>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</si>
  <si>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</si>
  <si>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</si>
  <si>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</si>
  <si>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</si>
  <si>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</si>
  <si>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</si>
  <si>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</si>
  <si>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</si>
  <si>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</si>
  <si>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</si>
  <si>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</si>
  <si>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</si>
  <si>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</si>
  <si>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</si>
  <si>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</si>
  <si>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</si>
  <si>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</si>
  <si>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</si>
  <si>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</si>
  <si>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</si>
  <si>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</si>
  <si>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</si>
  <si>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</si>
  <si>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</si>
  <si>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</si>
  <si>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</si>
  <si>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</si>
  <si>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</si>
  <si>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</si>
  <si>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</si>
  <si>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</si>
  <si>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</si>
  <si>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</si>
  <si>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</si>
  <si>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</si>
  <si>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</si>
  <si>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</si>
  <si>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</si>
  <si>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</si>
  <si>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</si>
  <si>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</si>
  <si>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</si>
  <si>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</si>
  <si>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</si>
  <si>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</si>
  <si>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</si>
  <si>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</si>
  <si>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</si>
  <si>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</si>
  <si>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</si>
  <si>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</si>
  <si>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</si>
  <si>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</si>
  <si>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TECHNIQUE  PRELEVEMENT</t>
  </si>
  <si>
    <t>Pour chaque microprélèvement, surber, drague ou substrat artificiel</t>
  </si>
  <si>
    <t>CLASSE HAUTEUR D'EAU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</si>
  <si>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</si>
  <si>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</si>
  <si>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HAUTEUR D'EAU</t>
  </si>
  <si>
    <t>Pour chaque microprélèvement, en cm</t>
  </si>
  <si>
    <t>MICROPRELEVEMENT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</si>
  <si>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</si>
  <si>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</si>
  <si>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</si>
  <si>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</si>
  <si>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</si>
  <si>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</si>
  <si>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</si>
  <si>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</si>
  <si>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</si>
  <si>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</si>
  <si>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</si>
  <si>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</si>
  <si>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</si>
  <si>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</si>
  <si>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</si>
  <si>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</si>
  <si>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</si>
  <si>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</si>
  <si>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</si>
  <si>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</si>
  <si>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</si>
  <si>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</si>
  <si>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</si>
  <si>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</si>
  <si>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++</t>
  </si>
  <si>
    <t>X</t>
  </si>
  <si>
    <t>+</t>
  </si>
  <si>
    <t>L'Ariège</t>
  </si>
  <si>
    <t>L'Ariège à Cintegabelle</t>
  </si>
  <si>
    <t>CINTEGABELLE</t>
  </si>
  <si>
    <t xml:space="preserve"> </t>
  </si>
  <si>
    <t>Ranunculus</t>
  </si>
  <si>
    <t>Euleuctra</t>
  </si>
  <si>
    <t>Leuctra</t>
  </si>
  <si>
    <t>Perlodes</t>
  </si>
  <si>
    <t>Brachycentrus</t>
  </si>
  <si>
    <t>Oligoplectrum</t>
  </si>
  <si>
    <t>Hydropsyche</t>
  </si>
  <si>
    <t>Hydroptila</t>
  </si>
  <si>
    <t>Orthotrichia</t>
  </si>
  <si>
    <t>Lepidostoma</t>
  </si>
  <si>
    <t>Mystacides</t>
  </si>
  <si>
    <t>Setodes</t>
  </si>
  <si>
    <t>Stenophylacini-Chaetopterygini</t>
  </si>
  <si>
    <t>Psychomyia</t>
  </si>
  <si>
    <t>Rhyacophila lato-sensu</t>
  </si>
  <si>
    <t>Sericostomatidae</t>
  </si>
  <si>
    <t>Baetis</t>
  </si>
  <si>
    <t>Centroptilum</t>
  </si>
  <si>
    <t>Cloeon</t>
  </si>
  <si>
    <t>Procloeon</t>
  </si>
  <si>
    <t>Caenis</t>
  </si>
  <si>
    <t>Ephemerella ignita</t>
  </si>
  <si>
    <t>Ephemera</t>
  </si>
  <si>
    <t>Ecdyonurus</t>
  </si>
  <si>
    <t>Heptagenia</t>
  </si>
  <si>
    <t>Rhithrogena</t>
  </si>
  <si>
    <t>Ephoron</t>
  </si>
  <si>
    <t>Potamanthus</t>
  </si>
  <si>
    <t>Colymbetinae</t>
  </si>
  <si>
    <t>Hydroporinae</t>
  </si>
  <si>
    <t>Nebrioporus</t>
  </si>
  <si>
    <t>Elmis</t>
  </si>
  <si>
    <t>Esolus</t>
  </si>
  <si>
    <t>Limnius</t>
  </si>
  <si>
    <t>Oulimnius</t>
  </si>
  <si>
    <t>Riolus</t>
  </si>
  <si>
    <t>Stenelmis</t>
  </si>
  <si>
    <t>Orectochilus</t>
  </si>
  <si>
    <t>Haliplus</t>
  </si>
  <si>
    <t>Limnophora</t>
  </si>
  <si>
    <t>Atherix</t>
  </si>
  <si>
    <t>Atrichops</t>
  </si>
  <si>
    <t>Ceratopogonidae</t>
  </si>
  <si>
    <t>Chironomidae</t>
  </si>
  <si>
    <t>Chelifera</t>
  </si>
  <si>
    <t>Antocha</t>
  </si>
  <si>
    <t>Dicranota</t>
  </si>
  <si>
    <t>Simulium</t>
  </si>
  <si>
    <t>Tabanidae</t>
  </si>
  <si>
    <t>Aphelocheirus</t>
  </si>
  <si>
    <t>Corixinae</t>
  </si>
  <si>
    <t>Micronecta</t>
  </si>
  <si>
    <t>Calopteryx</t>
  </si>
  <si>
    <t>Coenagrionidae</t>
  </si>
  <si>
    <t>Ostracoda</t>
  </si>
  <si>
    <t>P</t>
  </si>
  <si>
    <t>Copepoda</t>
  </si>
  <si>
    <t>Asellidae</t>
  </si>
  <si>
    <t>Echinogammarus</t>
  </si>
  <si>
    <t>Gammarus</t>
  </si>
  <si>
    <t>Ancylus</t>
  </si>
  <si>
    <t>Radix</t>
  </si>
  <si>
    <t>Theodoxus</t>
  </si>
  <si>
    <t>Corbicula</t>
  </si>
  <si>
    <t>Dugesiidae</t>
  </si>
  <si>
    <t>Erpobdellidae</t>
  </si>
  <si>
    <t>Glossiphonia</t>
  </si>
  <si>
    <t>Oligochaeta</t>
  </si>
  <si>
    <t>Hydracarina</t>
  </si>
  <si>
    <t>oui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</si>
</sst>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00"/>
    <numFmt numFmtId="167" formatCode="0.0%"/>
  </numFmts>
  <fonts count="78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9"/>
      <color indexed="23"/>
      <name val="Arial"/>
      <family val="2"/>
    </font>
    <font>
      <sz val="14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8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290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2" xfId="0" applyFont="1" applyFill="1" applyBorder="1" applyAlignment="1" applyProtection="1">
      <alignment horizontal="left" vertical="center"/>
      <protection locked="0"/>
    </xf>
    <xf numFmtId="0" fontId="8" fillId="35" borderId="23" xfId="0" applyFont="1" applyFill="1" applyBorder="1" applyAlignment="1" applyProtection="1">
      <alignment vertical="center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vertical="center"/>
      <protection locked="0"/>
    </xf>
    <xf numFmtId="0" fontId="12" fillId="34" borderId="24" xfId="0" applyFont="1" applyFill="1" applyBorder="1" applyAlignment="1" applyProtection="1">
      <alignment vertical="center"/>
      <protection locked="0"/>
    </xf>
    <xf numFmtId="0" fontId="2" fillId="34" borderId="24" xfId="0" applyFont="1" applyFill="1" applyBorder="1" applyAlignment="1" applyProtection="1">
      <alignment vertical="center" wrapText="1"/>
      <protection locked="0"/>
    </xf>
    <xf numFmtId="0" fontId="11" fillId="34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14" fillId="34" borderId="12" xfId="0" applyFont="1" applyFill="1" applyBorder="1" applyAlignment="1" applyProtection="1">
      <alignment vertical="center" wrapText="1"/>
      <protection locked="0"/>
    </xf>
    <xf numFmtId="0" fontId="14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2" fillId="35" borderId="24" xfId="0" applyFont="1" applyFill="1" applyBorder="1" applyAlignment="1" applyProtection="1">
      <alignment vertical="center" wrapText="1"/>
      <protection locked="0"/>
    </xf>
    <xf numFmtId="0" fontId="2" fillId="35" borderId="25" xfId="0" applyFont="1" applyFill="1" applyBorder="1" applyAlignment="1" applyProtection="1">
      <alignment vertical="center" wrapText="1"/>
      <protection locked="0"/>
    </xf>
    <xf numFmtId="0" fontId="15" fillId="34" borderId="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 wrapText="1"/>
      <protection locked="0"/>
    </xf>
    <xf numFmtId="0" fontId="15" fillId="34" borderId="34" xfId="0" applyFont="1" applyFill="1" applyBorder="1" applyAlignment="1" applyProtection="1">
      <alignment horizontal="left" vertical="center"/>
      <protection/>
    </xf>
    <xf numFmtId="0" fontId="15" fillId="34" borderId="35" xfId="0" applyFont="1" applyFill="1" applyBorder="1" applyAlignment="1" applyProtection="1">
      <alignment horizontal="center" vertical="center"/>
      <protection/>
    </xf>
    <xf numFmtId="0" fontId="15" fillId="34" borderId="27" xfId="0" applyFont="1" applyFill="1" applyBorder="1" applyAlignment="1" applyProtection="1">
      <alignment horizontal="center" vertical="center"/>
      <protection/>
    </xf>
    <xf numFmtId="0" fontId="17" fillId="34" borderId="35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6" fillId="34" borderId="12" xfId="0" applyFont="1" applyFill="1" applyBorder="1" applyAlignment="1" applyProtection="1">
      <alignment horizontal="center" vertical="center" wrapText="1"/>
      <protection/>
    </xf>
    <xf numFmtId="0" fontId="18" fillId="34" borderId="18" xfId="0" applyFont="1" applyFill="1" applyBorder="1" applyAlignment="1">
      <alignment horizontal="center" wrapText="1"/>
    </xf>
    <xf numFmtId="0" fontId="19" fillId="34" borderId="18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6" fillId="34" borderId="18" xfId="0" applyFont="1" applyFill="1" applyBorder="1" applyAlignment="1" applyProtection="1">
      <alignment horizontal="center" vertical="center" wrapText="1"/>
      <protection/>
    </xf>
    <xf numFmtId="0" fontId="2" fillId="34" borderId="25" xfId="0" applyFont="1" applyFill="1" applyBorder="1" applyAlignment="1" applyProtection="1">
      <alignment vertical="center" wrapText="1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6" fillId="34" borderId="25" xfId="0" applyFont="1" applyFill="1" applyBorder="1" applyAlignment="1" applyProtection="1">
      <alignment horizontal="center" vertical="center" wrapText="1"/>
      <protection/>
    </xf>
    <xf numFmtId="0" fontId="18" fillId="34" borderId="25" xfId="0" applyFont="1" applyFill="1" applyBorder="1" applyAlignment="1">
      <alignment horizontal="center" wrapText="1"/>
    </xf>
    <xf numFmtId="0" fontId="19" fillId="34" borderId="25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0" fillId="35" borderId="34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 wrapText="1"/>
      <protection locked="0"/>
    </xf>
    <xf numFmtId="0" fontId="20" fillId="35" borderId="39" xfId="0" applyFont="1" applyFill="1" applyBorder="1" applyAlignment="1" applyProtection="1">
      <alignment horizontal="center" vertical="center" wrapText="1"/>
      <protection locked="0"/>
    </xf>
    <xf numFmtId="0" fontId="20" fillId="35" borderId="35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/>
      <protection locked="0"/>
    </xf>
    <xf numFmtId="0" fontId="20" fillId="35" borderId="17" xfId="0" applyFont="1" applyFill="1" applyBorder="1" applyAlignment="1" applyProtection="1">
      <alignment horizontal="center" vertical="center"/>
      <protection locked="0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0" fontId="20" fillId="35" borderId="2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2" fillId="35" borderId="36" xfId="0" applyFont="1" applyFill="1" applyBorder="1" applyAlignment="1" applyProtection="1">
      <alignment vertical="center"/>
      <protection locked="0"/>
    </xf>
    <xf numFmtId="0" fontId="3" fillId="34" borderId="24" xfId="0" applyFont="1" applyFill="1" applyBorder="1" applyAlignment="1" applyProtection="1">
      <alignment horizontal="center" vertical="center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2" fillId="35" borderId="37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4" xfId="0" applyFont="1" applyFill="1" applyBorder="1" applyAlignment="1" applyProtection="1">
      <alignment horizontal="left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8" fillId="34" borderId="35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8" fillId="34" borderId="12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vertical="center" wrapText="1"/>
      <protection locked="0"/>
    </xf>
    <xf numFmtId="0" fontId="20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0" xfId="50" applyFont="1" applyFill="1" applyBorder="1" applyAlignment="1" applyProtection="1">
      <alignment horizontal="center"/>
      <protection/>
    </xf>
    <xf numFmtId="0" fontId="24" fillId="0" borderId="11" xfId="50" applyFont="1" applyFill="1" applyBorder="1" applyAlignment="1" applyProtection="1">
      <alignment horizontal="center"/>
      <protection/>
    </xf>
    <xf numFmtId="0" fontId="24" fillId="0" borderId="12" xfId="50" applyFont="1" applyFill="1" applyBorder="1" applyAlignment="1" applyProtection="1">
      <alignment horizont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7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4" borderId="0" xfId="0" applyFont="1" applyFill="1" applyBorder="1" applyAlignment="1" applyProtection="1">
      <alignment vertical="center"/>
      <protection/>
    </xf>
    <xf numFmtId="0" fontId="25" fillId="34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/>
      <protection/>
    </xf>
    <xf numFmtId="0" fontId="28" fillId="34" borderId="10" xfId="0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9" fillId="34" borderId="12" xfId="0" applyFont="1" applyFill="1" applyBorder="1" applyAlignment="1" applyProtection="1">
      <alignment horizontal="center" vertical="center"/>
      <protection/>
    </xf>
    <xf numFmtId="0" fontId="24" fillId="0" borderId="17" xfId="50" applyFont="1" applyFill="1" applyBorder="1" applyAlignment="1" applyProtection="1">
      <alignment horizontal="left"/>
      <protection/>
    </xf>
    <xf numFmtId="0" fontId="28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9" fillId="34" borderId="18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8" fillId="34" borderId="21" xfId="0" applyFont="1" applyFill="1" applyBorder="1" applyAlignment="1" applyProtection="1">
      <alignment horizontal="left" vertical="center"/>
      <protection/>
    </xf>
    <xf numFmtId="0" fontId="25" fillId="34" borderId="24" xfId="0" applyFont="1" applyFill="1" applyBorder="1" applyAlignment="1" applyProtection="1">
      <alignment vertical="center"/>
      <protection/>
    </xf>
    <xf numFmtId="0" fontId="0" fillId="34" borderId="24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18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18" xfId="0" applyFont="1" applyFill="1" applyBorder="1" applyAlignment="1" applyProtection="1">
      <alignment vertical="center"/>
      <protection/>
    </xf>
    <xf numFmtId="0" fontId="31" fillId="36" borderId="0" xfId="0" applyFont="1" applyFill="1" applyBorder="1" applyAlignment="1" applyProtection="1">
      <alignment horizontal="center" vertical="center"/>
      <protection/>
    </xf>
    <xf numFmtId="0" fontId="31" fillId="36" borderId="0" xfId="0" applyFont="1" applyFill="1" applyBorder="1" applyAlignment="1" applyProtection="1">
      <alignment horizontal="center" vertical="center" wrapText="1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49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164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8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2" fillId="37" borderId="14" xfId="0" applyFont="1" applyFill="1" applyBorder="1" applyAlignment="1" applyProtection="1">
      <alignment horizontal="center" vertical="center"/>
      <protection locked="0"/>
    </xf>
    <xf numFmtId="0" fontId="23" fillId="37" borderId="14" xfId="0" applyFont="1" applyFill="1" applyBorder="1" applyAlignment="1" applyProtection="1">
      <alignment vertical="center"/>
      <protection locked="0"/>
    </xf>
    <xf numFmtId="0" fontId="24" fillId="0" borderId="17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vertical="center"/>
      <protection/>
    </xf>
    <xf numFmtId="0" fontId="24" fillId="0" borderId="21" xfId="0" applyFont="1" applyFill="1" applyBorder="1" applyAlignment="1" applyProtection="1">
      <alignment vertical="center"/>
      <protection/>
    </xf>
    <xf numFmtId="0" fontId="24" fillId="0" borderId="24" xfId="0" applyFont="1" applyFill="1" applyBorder="1" applyAlignment="1" applyProtection="1">
      <alignment vertical="center"/>
      <protection/>
    </xf>
    <xf numFmtId="0" fontId="24" fillId="0" borderId="25" xfId="0" applyFont="1" applyBorder="1" applyAlignment="1" applyProtection="1">
      <alignment/>
      <protection/>
    </xf>
    <xf numFmtId="0" fontId="25" fillId="34" borderId="18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9" fontId="34" fillId="0" borderId="0" xfId="0" applyNumberFormat="1" applyFont="1" applyFill="1" applyAlignment="1" applyProtection="1">
      <alignment vertical="center"/>
      <protection/>
    </xf>
    <xf numFmtId="0" fontId="27" fillId="34" borderId="24" xfId="0" applyFont="1" applyFill="1" applyBorder="1" applyAlignment="1" applyProtection="1">
      <alignment vertical="center"/>
      <protection/>
    </xf>
    <xf numFmtId="0" fontId="25" fillId="34" borderId="25" xfId="0" applyFont="1" applyFill="1" applyBorder="1" applyAlignment="1" applyProtection="1">
      <alignment vertical="center"/>
      <protection/>
    </xf>
    <xf numFmtId="0" fontId="28" fillId="34" borderId="34" xfId="0" applyFont="1" applyFill="1" applyBorder="1" applyAlignment="1" applyProtection="1">
      <alignment horizontal="left" vertical="center"/>
      <protection/>
    </xf>
    <xf numFmtId="0" fontId="25" fillId="34" borderId="39" xfId="0" applyFont="1" applyFill="1" applyBorder="1" applyAlignment="1" applyProtection="1">
      <alignment horizontal="left" vertical="center"/>
      <protection/>
    </xf>
    <xf numFmtId="0" fontId="25" fillId="3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 wrapText="1"/>
      <protection/>
    </xf>
    <xf numFmtId="0" fontId="7" fillId="34" borderId="20" xfId="0" applyFont="1" applyFill="1" applyBorder="1" applyAlignment="1" applyProtection="1">
      <alignment horizontal="center" vertical="center" wrapText="1"/>
      <protection/>
    </xf>
    <xf numFmtId="1" fontId="35" fillId="35" borderId="14" xfId="0" applyNumberFormat="1" applyFont="1" applyFill="1" applyBorder="1" applyAlignment="1" applyProtection="1">
      <alignment vertical="center"/>
      <protection locked="0"/>
    </xf>
    <xf numFmtId="49" fontId="35" fillId="35" borderId="14" xfId="0" applyNumberFormat="1" applyFont="1" applyFill="1" applyBorder="1" applyAlignment="1" applyProtection="1">
      <alignment vertical="center"/>
      <protection locked="0"/>
    </xf>
    <xf numFmtId="165" fontId="32" fillId="36" borderId="14" xfId="0" applyNumberFormat="1" applyFont="1" applyFill="1" applyBorder="1" applyAlignment="1" applyProtection="1">
      <alignment vertical="center"/>
      <protection locked="0"/>
    </xf>
    <xf numFmtId="166" fontId="32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35" fillId="34" borderId="13" xfId="0" applyFont="1" applyFill="1" applyBorder="1" applyAlignment="1" applyProtection="1">
      <alignment horizontal="left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164" fontId="32" fillId="36" borderId="14" xfId="0" applyNumberFormat="1" applyFont="1" applyFill="1" applyBorder="1" applyAlignment="1" applyProtection="1">
      <alignment horizontal="center" vertical="center"/>
      <protection locked="0"/>
    </xf>
    <xf numFmtId="164" fontId="32" fillId="36" borderId="16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/>
      <protection/>
    </xf>
    <xf numFmtId="165" fontId="24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49" fontId="24" fillId="0" borderId="0" xfId="0" applyNumberFormat="1" applyFont="1" applyFill="1" applyAlignment="1" applyProtection="1">
      <alignment vertical="center"/>
      <protection/>
    </xf>
    <xf numFmtId="0" fontId="0" fillId="36" borderId="27" xfId="0" applyFont="1" applyFill="1" applyBorder="1" applyAlignment="1" applyProtection="1">
      <alignment horizontal="center" vertical="center"/>
      <protection locked="0"/>
    </xf>
    <xf numFmtId="0" fontId="23" fillId="36" borderId="27" xfId="0" applyFont="1" applyFill="1" applyBorder="1" applyAlignment="1" applyProtection="1">
      <alignment horizontal="center" vertical="center"/>
      <protection locked="0"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35" fillId="34" borderId="41" xfId="0" applyFont="1" applyFill="1" applyBorder="1" applyAlignment="1" applyProtection="1">
      <alignment horizontal="left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164" fontId="32" fillId="36" borderId="22" xfId="0" applyNumberFormat="1" applyFont="1" applyFill="1" applyBorder="1" applyAlignment="1" applyProtection="1">
      <alignment horizontal="center" vertical="center"/>
      <protection locked="0"/>
    </xf>
    <xf numFmtId="164" fontId="32" fillId="36" borderId="23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164" fontId="32" fillId="0" borderId="0" xfId="0" applyNumberFormat="1" applyFont="1" applyFill="1" applyBorder="1" applyAlignment="1" applyProtection="1">
      <alignment horizontal="center" vertical="center"/>
      <protection/>
    </xf>
    <xf numFmtId="0" fontId="25" fillId="34" borderId="11" xfId="0" applyFont="1" applyFill="1" applyBorder="1" applyAlignment="1" applyProtection="1">
      <alignment horizontal="left" vertical="center"/>
      <protection/>
    </xf>
    <xf numFmtId="0" fontId="25" fillId="34" borderId="12" xfId="0" applyFont="1" applyFill="1" applyBorder="1" applyAlignment="1" applyProtection="1">
      <alignment horizontal="left" vertical="center"/>
      <protection/>
    </xf>
    <xf numFmtId="0" fontId="37" fillId="34" borderId="27" xfId="0" applyFont="1" applyFill="1" applyBorder="1" applyAlignment="1" applyProtection="1">
      <alignment horizontal="center" vertical="center" wrapText="1"/>
      <protection/>
    </xf>
    <xf numFmtId="9" fontId="37" fillId="34" borderId="27" xfId="0" applyNumberFormat="1" applyFont="1" applyFill="1" applyBorder="1" applyAlignment="1" applyProtection="1">
      <alignment vertical="center"/>
      <protection/>
    </xf>
    <xf numFmtId="167" fontId="37" fillId="36" borderId="27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9" fillId="0" borderId="0" xfId="0" applyFont="1" applyFill="1" applyAlignment="1" applyProtection="1">
      <alignment vertical="center"/>
      <protection/>
    </xf>
    <xf numFmtId="0" fontId="19" fillId="0" borderId="0" xfId="0" applyFont="1" applyAlignment="1" applyProtection="1">
      <alignment/>
      <protection/>
    </xf>
    <xf numFmtId="0" fontId="17" fillId="34" borderId="27" xfId="0" applyFont="1" applyFill="1" applyBorder="1" applyAlignment="1" applyProtection="1">
      <alignment horizontal="center"/>
      <protection/>
    </xf>
    <xf numFmtId="0" fontId="17" fillId="34" borderId="35" xfId="0" applyFont="1" applyFill="1" applyBorder="1" applyAlignment="1" applyProtection="1">
      <alignment horizontal="center"/>
      <protection/>
    </xf>
    <xf numFmtId="0" fontId="41" fillId="34" borderId="0" xfId="0" applyFont="1" applyFill="1" applyBorder="1" applyAlignment="1" applyProtection="1">
      <alignment vertical="center"/>
      <protection/>
    </xf>
    <xf numFmtId="0" fontId="18" fillId="34" borderId="36" xfId="0" applyFont="1" applyFill="1" applyBorder="1" applyAlignment="1" applyProtection="1">
      <alignment horizontal="center" wrapText="1"/>
      <protection/>
    </xf>
    <xf numFmtId="0" fontId="18" fillId="34" borderId="18" xfId="0" applyFont="1" applyFill="1" applyBorder="1" applyAlignment="1" applyProtection="1">
      <alignment horizontal="center" wrapText="1"/>
      <protection/>
    </xf>
    <xf numFmtId="0" fontId="19" fillId="34" borderId="18" xfId="0" applyFont="1" applyFill="1" applyBorder="1" applyAlignment="1" applyProtection="1">
      <alignment horizontal="center" wrapText="1"/>
      <protection/>
    </xf>
    <xf numFmtId="0" fontId="17" fillId="34" borderId="27" xfId="0" applyFont="1" applyFill="1" applyBorder="1" applyAlignment="1" applyProtection="1">
      <alignment horizontal="center" vertical="center"/>
      <protection/>
    </xf>
    <xf numFmtId="0" fontId="18" fillId="34" borderId="37" xfId="0" applyFont="1" applyFill="1" applyBorder="1" applyAlignment="1" applyProtection="1">
      <alignment horizontal="center" wrapText="1"/>
      <protection/>
    </xf>
    <xf numFmtId="0" fontId="18" fillId="34" borderId="36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18" fillId="34" borderId="38" xfId="0" applyFont="1" applyFill="1" applyBorder="1" applyAlignment="1" applyProtection="1">
      <alignment horizontal="center" vertical="center" wrapText="1"/>
      <protection/>
    </xf>
    <xf numFmtId="0" fontId="18" fillId="34" borderId="38" xfId="0" applyFont="1" applyFill="1" applyBorder="1" applyAlignment="1" applyProtection="1">
      <alignment horizontal="center" wrapText="1"/>
      <protection/>
    </xf>
    <xf numFmtId="0" fontId="18" fillId="34" borderId="25" xfId="0" applyFont="1" applyFill="1" applyBorder="1" applyAlignment="1" applyProtection="1">
      <alignment horizontal="center" wrapText="1"/>
      <protection/>
    </xf>
    <xf numFmtId="0" fontId="19" fillId="34" borderId="25" xfId="0" applyFont="1" applyFill="1" applyBorder="1" applyAlignment="1" applyProtection="1">
      <alignment horizontal="center" wrapText="1"/>
      <protection/>
    </xf>
    <xf numFmtId="0" fontId="40" fillId="34" borderId="24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vertical="center"/>
      <protection/>
    </xf>
    <xf numFmtId="0" fontId="35" fillId="35" borderId="0" xfId="0" applyFont="1" applyFill="1" applyBorder="1" applyAlignment="1" applyProtection="1">
      <alignment horizontal="center" vertical="center"/>
      <protection/>
    </xf>
    <xf numFmtId="0" fontId="7" fillId="34" borderId="42" xfId="0" applyFont="1" applyFill="1" applyBorder="1" applyAlignment="1" applyProtection="1">
      <alignment horizontal="center" vertical="center"/>
      <protection/>
    </xf>
    <xf numFmtId="14" fontId="35" fillId="35" borderId="14" xfId="0" applyNumberFormat="1" applyFont="1" applyFill="1" applyBorder="1" applyAlignment="1" applyProtection="1">
      <alignment vertical="center"/>
      <protection locked="0"/>
    </xf>
    <xf numFmtId="0" fontId="35" fillId="34" borderId="42" xfId="0" applyFont="1" applyFill="1" applyBorder="1" applyAlignment="1" applyProtection="1">
      <alignment horizontal="center" vertical="center"/>
      <protection/>
    </xf>
    <xf numFmtId="49" fontId="32" fillId="36" borderId="42" xfId="0" applyNumberFormat="1" applyFont="1" applyFill="1" applyBorder="1" applyAlignment="1" applyProtection="1">
      <alignment horizontal="center" vertical="center" wrapText="1"/>
      <protection locked="0"/>
    </xf>
    <xf numFmtId="49" fontId="32" fillId="36" borderId="42" xfId="0" applyNumberFormat="1" applyFont="1" applyFill="1" applyBorder="1" applyAlignment="1" applyProtection="1">
      <alignment vertical="center"/>
      <protection locked="0"/>
    </xf>
    <xf numFmtId="164" fontId="32" fillId="36" borderId="14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/>
    </xf>
    <xf numFmtId="165" fontId="24" fillId="0" borderId="0" xfId="0" applyNumberFormat="1" applyFont="1" applyAlignment="1" applyProtection="1">
      <alignment/>
      <protection/>
    </xf>
    <xf numFmtId="0" fontId="40" fillId="34" borderId="11" xfId="0" applyFont="1" applyFill="1" applyBorder="1" applyAlignment="1" applyProtection="1">
      <alignment vertical="center"/>
      <protection/>
    </xf>
    <xf numFmtId="0" fontId="40" fillId="34" borderId="0" xfId="0" applyFont="1" applyFill="1" applyBorder="1" applyAlignment="1" applyProtection="1">
      <alignment vertical="center"/>
      <protection/>
    </xf>
    <xf numFmtId="0" fontId="7" fillId="34" borderId="43" xfId="0" applyFont="1" applyFill="1" applyBorder="1" applyAlignment="1" applyProtection="1">
      <alignment horizontal="center" vertical="center"/>
      <protection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35" xfId="0" applyFont="1" applyFill="1" applyBorder="1" applyAlignment="1" applyProtection="1">
      <alignment horizontal="center" vertical="center" wrapText="1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35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34" borderId="36" xfId="0" applyFont="1" applyFill="1" applyBorder="1" applyAlignment="1" applyProtection="1">
      <alignment horizontal="center" vertical="center" wrapText="1"/>
      <protection locked="0"/>
    </xf>
    <xf numFmtId="0" fontId="2" fillId="34" borderId="37" xfId="0" applyFont="1" applyFill="1" applyBorder="1" applyAlignment="1" applyProtection="1">
      <alignment horizontal="center" vertical="center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>
      <alignment horizontal="center" wrapText="1"/>
    </xf>
    <xf numFmtId="0" fontId="18" fillId="34" borderId="38" xfId="0" applyFont="1" applyFill="1" applyBorder="1" applyAlignment="1">
      <alignment horizontal="center" wrapText="1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17" fillId="34" borderId="27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8" fillId="34" borderId="36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1" fillId="34" borderId="17" xfId="0" applyFont="1" applyFill="1" applyBorder="1" applyAlignment="1" applyProtection="1">
      <alignment horizontal="left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5" xfId="0" applyFont="1" applyFill="1" applyBorder="1" applyAlignment="1" applyProtection="1">
      <alignment horizontal="center" vertical="center"/>
      <protection locked="0"/>
    </xf>
    <xf numFmtId="0" fontId="8" fillId="33" borderId="46" xfId="0" applyFont="1" applyFill="1" applyBorder="1" applyAlignment="1" applyProtection="1">
      <alignment horizontal="center" vertical="center"/>
      <protection locked="0"/>
    </xf>
    <xf numFmtId="14" fontId="8" fillId="33" borderId="46" xfId="0" applyNumberFormat="1" applyFont="1" applyFill="1" applyBorder="1" applyAlignment="1" applyProtection="1">
      <alignment horizontal="center" vertical="center"/>
      <protection locked="0"/>
    </xf>
    <xf numFmtId="0" fontId="21" fillId="0" borderId="27" xfId="0" applyFont="1" applyFill="1" applyBorder="1" applyAlignment="1" applyProtection="1">
      <alignment horizontal="center" vertical="center"/>
      <protection/>
    </xf>
    <xf numFmtId="166" fontId="32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31" fillId="36" borderId="47" xfId="0" applyFont="1" applyFill="1" applyBorder="1" applyAlignment="1" applyProtection="1">
      <alignment horizontal="center" vertical="center" wrapText="1"/>
      <protection/>
    </xf>
    <xf numFmtId="0" fontId="31" fillId="35" borderId="47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9" fillId="0" borderId="27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65" zoomScaleNormal="65" zoomScalePageLayoutView="0" workbookViewId="0" topLeftCell="A1">
      <selection activeCell="G50" sqref="G50"/>
    </sheetView>
  </sheetViews>
  <sheetFormatPr defaultColWidth="9.0039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5" width="15.140625" style="1" customWidth="1"/>
    <col min="6" max="7" width="14.7109375" style="1" customWidth="1"/>
    <col min="8" max="8" width="13.8515625" style="1" customWidth="1"/>
    <col min="9" max="10" width="15.7109375" style="1" customWidth="1"/>
    <col min="11" max="11" width="14.8515625" style="1" customWidth="1"/>
    <col min="12" max="12" width="14.7109375" style="1" customWidth="1"/>
    <col min="13" max="13" width="13.57421875" style="1" customWidth="1"/>
    <col min="14" max="14" width="17.421875" style="1" customWidth="1"/>
    <col min="15" max="15" width="15.140625" style="1" customWidth="1"/>
    <col min="16" max="16" width="13.8515625" style="1" customWidth="1"/>
    <col min="17" max="17" width="19.28125" style="1" customWidth="1"/>
    <col min="18" max="18" width="15.00390625" style="1" customWidth="1"/>
    <col min="19" max="19" width="13.421875" style="1" customWidth="1"/>
    <col min="20" max="20" width="12.421875" style="1" customWidth="1"/>
    <col min="21" max="16384" width="9.00390625" style="1" customWidth="1"/>
  </cols>
  <sheetData>
    <row r="1" spans="1:256" s="4" customFormat="1" ht="11.25">
      <c r="A1" s="269" t="s">
        <v>0</v>
      </c>
      <c r="B1" s="269"/>
      <c r="C1" s="2"/>
      <c r="D1" s="2"/>
      <c r="E1" s="2"/>
      <c r="F1" s="2"/>
      <c r="G1" s="2"/>
      <c r="H1" s="2"/>
      <c r="I1" s="3" t="s">
        <v>1</v>
      </c>
      <c r="J1" s="269" t="s">
        <v>0</v>
      </c>
      <c r="K1" s="269"/>
      <c r="L1" s="269"/>
      <c r="M1" s="2"/>
      <c r="N1" s="2"/>
      <c r="O1" s="2"/>
      <c r="P1" s="2"/>
      <c r="R1" s="5"/>
      <c r="S1" s="3" t="s">
        <v>2</v>
      </c>
      <c r="T1" s="5"/>
      <c r="U1" s="5"/>
      <c r="V1" s="5"/>
      <c r="W1" s="5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7:256" s="4" customFormat="1" ht="11.25">
      <c r="Q2" s="8"/>
      <c r="R2" s="9"/>
      <c r="S2" s="9"/>
      <c r="T2" s="9"/>
      <c r="U2" s="9"/>
      <c r="V2" s="9"/>
      <c r="W2" s="9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1:252" s="4" customFormat="1" ht="11.25">
      <c r="U3" s="9"/>
      <c r="V3" s="9"/>
      <c r="W3" s="9"/>
      <c r="X3" s="9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</row>
    <row r="4" spans="1:252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T4" s="14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</row>
    <row r="5" spans="1:252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78" t="s">
        <v>12</v>
      </c>
      <c r="K5" s="278"/>
      <c r="L5" s="278"/>
      <c r="M5" s="278"/>
      <c r="N5" s="278"/>
      <c r="O5" s="278"/>
      <c r="P5" s="278"/>
      <c r="Q5" s="278"/>
      <c r="R5" s="4"/>
      <c r="S5" s="4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</row>
    <row r="6" spans="1:252" s="4" customFormat="1" ht="11.25">
      <c r="A6" s="279"/>
      <c r="B6" s="280"/>
      <c r="C6" s="280"/>
      <c r="D6" s="281"/>
      <c r="E6" s="281"/>
      <c r="F6" s="281"/>
      <c r="G6" s="281"/>
      <c r="H6" s="275"/>
      <c r="P6" s="19"/>
      <c r="Q6" s="21"/>
      <c r="R6" s="7"/>
      <c r="S6" s="1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</row>
    <row r="7" spans="1:39" ht="11.25">
      <c r="A7" s="279"/>
      <c r="B7" s="280"/>
      <c r="C7" s="280"/>
      <c r="D7" s="281"/>
      <c r="E7" s="281"/>
      <c r="F7" s="281"/>
      <c r="G7" s="281"/>
      <c r="H7" s="275"/>
      <c r="J7" s="22" t="s">
        <v>13</v>
      </c>
      <c r="K7" s="22"/>
      <c r="L7" s="23"/>
      <c r="M7" s="23"/>
      <c r="N7" s="23"/>
      <c r="O7" s="24"/>
      <c r="P7" s="25"/>
      <c r="Q7" s="19"/>
      <c r="R7" s="19"/>
      <c r="S7" s="19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</row>
    <row r="8" spans="1:19" ht="11.25">
      <c r="A8" s="279"/>
      <c r="B8" s="280"/>
      <c r="C8" s="280"/>
      <c r="D8" s="281"/>
      <c r="E8" s="281"/>
      <c r="F8" s="281"/>
      <c r="G8" s="281"/>
      <c r="H8" s="275"/>
      <c r="J8" s="27" t="s">
        <v>14</v>
      </c>
      <c r="K8" s="28"/>
      <c r="L8" s="29" t="s">
        <v>15</v>
      </c>
      <c r="M8" s="29"/>
      <c r="N8" s="29"/>
      <c r="O8" s="29"/>
      <c r="P8" s="30"/>
      <c r="Q8" s="31"/>
      <c r="R8" s="4"/>
      <c r="S8" s="4"/>
    </row>
    <row r="9" spans="5:19" ht="12.75" customHeight="1">
      <c r="E9" s="14"/>
      <c r="F9" s="14"/>
      <c r="G9" s="14"/>
      <c r="H9" s="14"/>
      <c r="I9" s="14"/>
      <c r="J9" s="32" t="s">
        <v>16</v>
      </c>
      <c r="K9" s="33"/>
      <c r="L9" s="34" t="s">
        <v>17</v>
      </c>
      <c r="M9" s="34"/>
      <c r="N9" s="34"/>
      <c r="O9" s="34"/>
      <c r="P9" s="35"/>
      <c r="Q9" s="36"/>
      <c r="R9" s="4"/>
      <c r="S9" s="4"/>
    </row>
    <row r="10" spans="4:17" ht="12.75" customHeight="1">
      <c r="D10" s="14"/>
      <c r="E10" s="276" t="s">
        <v>18</v>
      </c>
      <c r="F10" s="276"/>
      <c r="G10" s="276"/>
      <c r="H10" s="14"/>
      <c r="I10" s="14"/>
      <c r="J10" s="32" t="s">
        <v>19</v>
      </c>
      <c r="K10" s="33"/>
      <c r="L10" s="34" t="s">
        <v>15</v>
      </c>
      <c r="M10" s="34"/>
      <c r="N10" s="34"/>
      <c r="O10" s="34"/>
      <c r="P10" s="35"/>
      <c r="Q10" s="36"/>
    </row>
    <row r="11" spans="4:17" ht="12.75" customHeight="1">
      <c r="D11" s="14"/>
      <c r="E11" s="276"/>
      <c r="F11" s="276"/>
      <c r="G11" s="276"/>
      <c r="H11" s="14"/>
      <c r="I11" s="14"/>
      <c r="J11" s="32" t="s">
        <v>20</v>
      </c>
      <c r="K11" s="33"/>
      <c r="L11" s="34" t="s">
        <v>21</v>
      </c>
      <c r="M11" s="34"/>
      <c r="N11" s="34"/>
      <c r="O11" s="34"/>
      <c r="P11" s="35"/>
      <c r="Q11" s="36"/>
    </row>
    <row r="12" spans="1:20" ht="14.25" customHeight="1">
      <c r="A12" s="10" t="s">
        <v>3</v>
      </c>
      <c r="B12" s="37" t="s">
        <v>22</v>
      </c>
      <c r="C12" s="38"/>
      <c r="D12" s="14"/>
      <c r="E12" s="276"/>
      <c r="F12" s="276"/>
      <c r="G12" s="276"/>
      <c r="H12" s="14"/>
      <c r="I12" s="14"/>
      <c r="J12" s="32" t="s">
        <v>23</v>
      </c>
      <c r="K12" s="33"/>
      <c r="L12" s="34" t="s">
        <v>24</v>
      </c>
      <c r="M12" s="34"/>
      <c r="N12" s="34"/>
      <c r="O12" s="34"/>
      <c r="P12" s="35"/>
      <c r="Q12" s="36"/>
      <c r="T12" s="14"/>
    </row>
    <row r="13" spans="1:20" ht="14.25" customHeight="1">
      <c r="A13" s="39" t="s">
        <v>3</v>
      </c>
      <c r="B13" s="40" t="s">
        <v>25</v>
      </c>
      <c r="C13" s="41"/>
      <c r="D13" s="14"/>
      <c r="E13" s="276"/>
      <c r="F13" s="276"/>
      <c r="G13" s="276"/>
      <c r="H13" s="14"/>
      <c r="I13" s="14"/>
      <c r="J13" s="32" t="s">
        <v>26</v>
      </c>
      <c r="K13" s="33"/>
      <c r="L13" s="34" t="s">
        <v>27</v>
      </c>
      <c r="M13" s="34"/>
      <c r="N13" s="34"/>
      <c r="O13" s="34"/>
      <c r="P13" s="35"/>
      <c r="Q13" s="36"/>
      <c r="T13" s="14"/>
    </row>
    <row r="14" spans="1:20" ht="14.25" customHeight="1">
      <c r="A14" s="39" t="s">
        <v>3</v>
      </c>
      <c r="B14" s="40" t="s">
        <v>28</v>
      </c>
      <c r="C14" s="41"/>
      <c r="D14" s="14"/>
      <c r="E14" s="276"/>
      <c r="F14" s="276"/>
      <c r="G14" s="276"/>
      <c r="H14" s="14"/>
      <c r="I14" s="14"/>
      <c r="J14" s="32" t="s">
        <v>29</v>
      </c>
      <c r="K14" s="33"/>
      <c r="L14" s="34" t="s">
        <v>30</v>
      </c>
      <c r="M14" s="34"/>
      <c r="N14" s="34"/>
      <c r="O14" s="34"/>
      <c r="P14" s="35"/>
      <c r="Q14" s="36"/>
      <c r="R14" s="14"/>
      <c r="S14" s="14"/>
      <c r="T14" s="4"/>
    </row>
    <row r="15" spans="1:20" ht="14.25" customHeight="1">
      <c r="A15" s="42"/>
      <c r="B15" s="40" t="s">
        <v>31</v>
      </c>
      <c r="C15" s="43">
        <f>C13*C14</f>
        <v>0</v>
      </c>
      <c r="D15" s="14"/>
      <c r="E15" s="44"/>
      <c r="F15" s="44"/>
      <c r="G15" s="44"/>
      <c r="H15" s="14"/>
      <c r="I15" s="14"/>
      <c r="J15" s="32" t="s">
        <v>32</v>
      </c>
      <c r="K15" s="33"/>
      <c r="L15" s="34" t="s">
        <v>33</v>
      </c>
      <c r="M15" s="34"/>
      <c r="N15" s="34"/>
      <c r="O15" s="34"/>
      <c r="P15" s="35"/>
      <c r="Q15" s="36"/>
      <c r="R15" s="14"/>
      <c r="S15" s="14"/>
      <c r="T15" s="4"/>
    </row>
    <row r="16" spans="1:20" ht="11.25" customHeight="1">
      <c r="A16" s="45"/>
      <c r="B16" s="46" t="s">
        <v>34</v>
      </c>
      <c r="C16" s="47">
        <f>+C15*0.05</f>
        <v>0</v>
      </c>
      <c r="D16" s="14"/>
      <c r="E16" s="14"/>
      <c r="F16" s="14"/>
      <c r="G16" s="14"/>
      <c r="H16" s="14"/>
      <c r="I16" s="14"/>
      <c r="J16" s="48" t="s">
        <v>35</v>
      </c>
      <c r="K16" s="49"/>
      <c r="L16" s="50" t="s">
        <v>36</v>
      </c>
      <c r="M16" s="51"/>
      <c r="N16" s="51"/>
      <c r="O16" s="50"/>
      <c r="P16" s="52"/>
      <c r="Q16" s="53"/>
      <c r="R16" s="19"/>
      <c r="S16" s="4"/>
      <c r="T16" s="19"/>
    </row>
    <row r="17" spans="1:21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4"/>
      <c r="K17" s="4"/>
      <c r="L17" s="4"/>
      <c r="M17" s="4"/>
      <c r="N17" s="4"/>
      <c r="O17" s="54"/>
      <c r="P17" s="4"/>
      <c r="Q17" s="19"/>
      <c r="R17" s="19"/>
      <c r="S17" s="4"/>
      <c r="T17" s="55"/>
      <c r="U17" s="4"/>
    </row>
    <row r="18" spans="1:20" ht="11.25">
      <c r="A18" s="14"/>
      <c r="B18" s="14"/>
      <c r="C18" s="14"/>
      <c r="D18" s="14"/>
      <c r="E18" s="14"/>
      <c r="F18" s="14"/>
      <c r="G18" s="14"/>
      <c r="H18" s="14"/>
      <c r="I18" s="14"/>
      <c r="J18" s="56"/>
      <c r="K18" s="57" t="s">
        <v>3</v>
      </c>
      <c r="L18" s="57" t="s">
        <v>3</v>
      </c>
      <c r="M18" s="57" t="s">
        <v>3</v>
      </c>
      <c r="N18" s="57" t="s">
        <v>3</v>
      </c>
      <c r="O18" s="57" t="s">
        <v>3</v>
      </c>
      <c r="P18" s="58" t="s">
        <v>37</v>
      </c>
      <c r="Q18" s="58" t="s">
        <v>37</v>
      </c>
      <c r="R18" s="58" t="s">
        <v>37</v>
      </c>
      <c r="S18" s="58" t="s">
        <v>37</v>
      </c>
      <c r="T18" s="4"/>
    </row>
    <row r="19" spans="1:20" ht="22.5" customHeight="1">
      <c r="A19" s="14"/>
      <c r="B19" s="14"/>
      <c r="C19" s="14"/>
      <c r="D19" s="14"/>
      <c r="E19" s="14"/>
      <c r="F19" s="14"/>
      <c r="G19" s="14"/>
      <c r="H19" s="14"/>
      <c r="I19" s="14"/>
      <c r="J19" s="59" t="s">
        <v>38</v>
      </c>
      <c r="K19" s="60" t="s">
        <v>16</v>
      </c>
      <c r="L19" s="60" t="s">
        <v>14</v>
      </c>
      <c r="M19" s="61" t="s">
        <v>19</v>
      </c>
      <c r="N19" s="61" t="s">
        <v>39</v>
      </c>
      <c r="O19" s="61" t="s">
        <v>20</v>
      </c>
      <c r="P19" s="61" t="s">
        <v>26</v>
      </c>
      <c r="Q19" s="61" t="s">
        <v>29</v>
      </c>
      <c r="R19" s="61" t="s">
        <v>32</v>
      </c>
      <c r="S19" s="62" t="s">
        <v>35</v>
      </c>
      <c r="T19" s="4"/>
    </row>
    <row r="20" spans="1:20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3" t="s">
        <v>40</v>
      </c>
      <c r="K20" s="57"/>
      <c r="L20" s="57"/>
      <c r="M20" s="57"/>
      <c r="N20" s="57"/>
      <c r="O20" s="57"/>
      <c r="P20" s="64"/>
      <c r="Q20" s="64"/>
      <c r="R20" s="64"/>
      <c r="S20" s="65"/>
      <c r="T20" s="4"/>
    </row>
    <row r="21" spans="1:20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41</v>
      </c>
      <c r="K21" s="57"/>
      <c r="L21" s="57"/>
      <c r="M21" s="57"/>
      <c r="N21" s="57"/>
      <c r="O21" s="57"/>
      <c r="P21" s="64"/>
      <c r="Q21" s="64"/>
      <c r="R21" s="64"/>
      <c r="S21" s="65"/>
      <c r="T21" s="4"/>
    </row>
    <row r="22" spans="1:20" ht="14.25" customHeight="1">
      <c r="A22" s="22" t="s">
        <v>13</v>
      </c>
      <c r="B22" s="34"/>
      <c r="C22" s="34"/>
      <c r="D22" s="6"/>
      <c r="E22" s="6"/>
      <c r="F22" s="67"/>
      <c r="G22" s="67"/>
      <c r="H22" s="67"/>
      <c r="J22" s="66" t="s">
        <v>42</v>
      </c>
      <c r="K22" s="57"/>
      <c r="L22" s="57"/>
      <c r="M22" s="57"/>
      <c r="N22" s="57"/>
      <c r="O22" s="57"/>
      <c r="P22" s="64"/>
      <c r="Q22" s="64"/>
      <c r="R22" s="64"/>
      <c r="S22" s="65"/>
      <c r="T22" s="4"/>
    </row>
    <row r="23" spans="1:20" ht="14.25" customHeight="1">
      <c r="A23" s="277" t="s">
        <v>4</v>
      </c>
      <c r="B23" s="277"/>
      <c r="C23" s="29" t="s">
        <v>43</v>
      </c>
      <c r="D23" s="29"/>
      <c r="E23" s="29"/>
      <c r="F23" s="68"/>
      <c r="J23" s="66" t="s">
        <v>44</v>
      </c>
      <c r="K23" s="57"/>
      <c r="L23" s="57"/>
      <c r="M23" s="57"/>
      <c r="N23" s="57"/>
      <c r="O23" s="57"/>
      <c r="P23" s="64"/>
      <c r="Q23" s="64"/>
      <c r="R23" s="64"/>
      <c r="S23" s="65"/>
      <c r="T23" s="4"/>
    </row>
    <row r="24" spans="1:20" ht="14.25" customHeight="1">
      <c r="A24" s="274" t="s">
        <v>5</v>
      </c>
      <c r="B24" s="274"/>
      <c r="C24" s="34" t="s">
        <v>45</v>
      </c>
      <c r="D24" s="34"/>
      <c r="E24" s="34"/>
      <c r="F24" s="69"/>
      <c r="J24" s="66" t="s">
        <v>46</v>
      </c>
      <c r="K24" s="57"/>
      <c r="L24" s="57"/>
      <c r="M24" s="57"/>
      <c r="N24" s="57"/>
      <c r="O24" s="57"/>
      <c r="P24" s="64"/>
      <c r="Q24" s="64"/>
      <c r="R24" s="64"/>
      <c r="S24" s="65"/>
      <c r="T24" s="4"/>
    </row>
    <row r="25" spans="1:20" ht="14.25" customHeight="1">
      <c r="A25" s="274" t="s">
        <v>47</v>
      </c>
      <c r="B25" s="274"/>
      <c r="C25" s="34" t="s">
        <v>48</v>
      </c>
      <c r="D25" s="34"/>
      <c r="E25" s="34"/>
      <c r="F25" s="69"/>
      <c r="J25" s="66" t="s">
        <v>49</v>
      </c>
      <c r="K25" s="57"/>
      <c r="L25" s="57"/>
      <c r="M25" s="57"/>
      <c r="N25" s="57"/>
      <c r="O25" s="57"/>
      <c r="P25" s="64"/>
      <c r="Q25" s="64"/>
      <c r="R25" s="64"/>
      <c r="S25" s="65"/>
      <c r="T25" s="4"/>
    </row>
    <row r="26" spans="1:20" ht="14.25" customHeight="1">
      <c r="A26" s="274" t="s">
        <v>7</v>
      </c>
      <c r="B26" s="274"/>
      <c r="C26" s="34" t="s">
        <v>50</v>
      </c>
      <c r="D26" s="34"/>
      <c r="E26" s="34"/>
      <c r="F26" s="69"/>
      <c r="J26" s="66" t="s">
        <v>51</v>
      </c>
      <c r="K26" s="57"/>
      <c r="L26" s="57"/>
      <c r="M26" s="57"/>
      <c r="N26" s="57"/>
      <c r="O26" s="57"/>
      <c r="P26" s="64"/>
      <c r="Q26" s="64"/>
      <c r="R26" s="64"/>
      <c r="S26" s="65"/>
      <c r="T26" s="4"/>
    </row>
    <row r="27" spans="1:20" ht="14.25" customHeight="1">
      <c r="A27" s="274" t="s">
        <v>8</v>
      </c>
      <c r="B27" s="274"/>
      <c r="C27" s="22" t="s">
        <v>52</v>
      </c>
      <c r="D27" s="22"/>
      <c r="E27" s="22"/>
      <c r="F27" s="69"/>
      <c r="J27" s="66" t="s">
        <v>53</v>
      </c>
      <c r="K27" s="57"/>
      <c r="L27" s="57"/>
      <c r="M27" s="57"/>
      <c r="N27" s="57"/>
      <c r="O27" s="57"/>
      <c r="P27" s="64"/>
      <c r="Q27" s="64"/>
      <c r="R27" s="64"/>
      <c r="S27" s="65"/>
      <c r="T27" s="4"/>
    </row>
    <row r="28" spans="1:20" ht="14.25" customHeight="1">
      <c r="A28" s="274" t="s">
        <v>9</v>
      </c>
      <c r="B28" s="274"/>
      <c r="C28" s="22" t="s">
        <v>54</v>
      </c>
      <c r="D28" s="22"/>
      <c r="E28" s="22"/>
      <c r="F28" s="69"/>
      <c r="J28" s="66" t="s">
        <v>55</v>
      </c>
      <c r="K28" s="57"/>
      <c r="L28" s="57"/>
      <c r="M28" s="57"/>
      <c r="N28" s="57"/>
      <c r="O28" s="57"/>
      <c r="P28" s="64"/>
      <c r="Q28" s="64"/>
      <c r="R28" s="64"/>
      <c r="S28" s="65"/>
      <c r="T28" s="4"/>
    </row>
    <row r="29" spans="1:19" ht="14.25" customHeight="1">
      <c r="A29" s="274" t="s">
        <v>10</v>
      </c>
      <c r="B29" s="274"/>
      <c r="C29" s="22" t="s">
        <v>56</v>
      </c>
      <c r="D29" s="22"/>
      <c r="E29" s="22"/>
      <c r="F29" s="69"/>
      <c r="J29" s="66" t="s">
        <v>57</v>
      </c>
      <c r="K29" s="57"/>
      <c r="L29" s="57"/>
      <c r="M29" s="57"/>
      <c r="N29" s="57"/>
      <c r="O29" s="57"/>
      <c r="P29" s="64"/>
      <c r="Q29" s="64"/>
      <c r="R29" s="64"/>
      <c r="S29" s="65"/>
    </row>
    <row r="30" spans="1:19" ht="14.25" customHeight="1">
      <c r="A30" s="274" t="s">
        <v>11</v>
      </c>
      <c r="B30" s="274"/>
      <c r="C30" s="22" t="s">
        <v>58</v>
      </c>
      <c r="D30" s="22"/>
      <c r="E30" s="22"/>
      <c r="F30" s="69"/>
      <c r="J30" s="66" t="s">
        <v>59</v>
      </c>
      <c r="K30" s="57"/>
      <c r="L30" s="57"/>
      <c r="M30" s="57"/>
      <c r="N30" s="57"/>
      <c r="O30" s="57"/>
      <c r="P30" s="64"/>
      <c r="Q30" s="64"/>
      <c r="R30" s="64"/>
      <c r="S30" s="65"/>
    </row>
    <row r="31" spans="1:19" ht="14.25" customHeight="1">
      <c r="A31" s="274" t="s">
        <v>22</v>
      </c>
      <c r="B31" s="274"/>
      <c r="C31" s="22" t="s">
        <v>60</v>
      </c>
      <c r="D31" s="22"/>
      <c r="E31" s="26"/>
      <c r="F31" s="69"/>
      <c r="J31" s="70" t="s">
        <v>61</v>
      </c>
      <c r="K31" s="71"/>
      <c r="L31" s="71"/>
      <c r="M31" s="71"/>
      <c r="N31" s="71"/>
      <c r="O31" s="71"/>
      <c r="P31" s="72"/>
      <c r="Q31" s="72"/>
      <c r="R31" s="72"/>
      <c r="S31" s="73"/>
    </row>
    <row r="32" spans="1:6" ht="14.25" customHeight="1">
      <c r="A32" s="274" t="s">
        <v>25</v>
      </c>
      <c r="B32" s="274"/>
      <c r="C32" s="22" t="s">
        <v>62</v>
      </c>
      <c r="D32" s="22"/>
      <c r="E32" s="34"/>
      <c r="F32" s="69"/>
    </row>
    <row r="33" spans="1:17" ht="14.25" customHeight="1">
      <c r="A33" s="32" t="s">
        <v>28</v>
      </c>
      <c r="B33" s="33"/>
      <c r="C33" s="22" t="s">
        <v>63</v>
      </c>
      <c r="D33" s="34"/>
      <c r="E33" s="34"/>
      <c r="F33" s="69"/>
      <c r="J33" s="74" t="s">
        <v>13</v>
      </c>
      <c r="K33" s="75"/>
      <c r="L33" s="76"/>
      <c r="M33" s="77"/>
      <c r="N33" s="77"/>
      <c r="O33" s="77"/>
      <c r="P33" s="77"/>
      <c r="Q33" s="77"/>
    </row>
    <row r="34" spans="1:17" ht="14.25" customHeight="1">
      <c r="A34" s="32" t="s">
        <v>31</v>
      </c>
      <c r="B34" s="33"/>
      <c r="C34" s="22" t="s">
        <v>64</v>
      </c>
      <c r="D34" s="34"/>
      <c r="E34" s="34"/>
      <c r="F34" s="69"/>
      <c r="J34" s="78" t="s">
        <v>65</v>
      </c>
      <c r="K34" s="79"/>
      <c r="L34" s="79" t="s">
        <v>66</v>
      </c>
      <c r="M34" s="80" t="s">
        <v>67</v>
      </c>
      <c r="N34" s="270" t="s">
        <v>68</v>
      </c>
      <c r="O34" s="270"/>
      <c r="P34" s="81" t="s">
        <v>66</v>
      </c>
      <c r="Q34" s="81" t="s">
        <v>69</v>
      </c>
    </row>
    <row r="35" spans="1:17" ht="14.25" customHeight="1">
      <c r="A35" s="32" t="s">
        <v>34</v>
      </c>
      <c r="B35" s="33"/>
      <c r="C35" s="34" t="s">
        <v>70</v>
      </c>
      <c r="D35" s="34"/>
      <c r="E35" s="34"/>
      <c r="F35" s="69"/>
      <c r="J35" s="271" t="s">
        <v>71</v>
      </c>
      <c r="K35" s="271"/>
      <c r="L35" s="83" t="s">
        <v>72</v>
      </c>
      <c r="M35" s="82" t="s">
        <v>73</v>
      </c>
      <c r="N35" s="272">
        <v>1</v>
      </c>
      <c r="O35" s="272"/>
      <c r="P35" s="84" t="s">
        <v>74</v>
      </c>
      <c r="Q35" s="85" t="s">
        <v>75</v>
      </c>
    </row>
    <row r="36" spans="1:17" ht="14.25" customHeight="1">
      <c r="A36" s="32" t="s">
        <v>76</v>
      </c>
      <c r="B36" s="33"/>
      <c r="C36" s="34" t="s">
        <v>77</v>
      </c>
      <c r="D36" s="34"/>
      <c r="E36" s="34"/>
      <c r="F36" s="69"/>
      <c r="J36" s="273" t="s">
        <v>78</v>
      </c>
      <c r="K36" s="273"/>
      <c r="L36" s="87" t="s">
        <v>79</v>
      </c>
      <c r="M36" s="86" t="s">
        <v>80</v>
      </c>
      <c r="N36" s="267">
        <v>2</v>
      </c>
      <c r="O36" s="267"/>
      <c r="P36" s="84" t="s">
        <v>81</v>
      </c>
      <c r="Q36" s="85" t="s">
        <v>82</v>
      </c>
    </row>
    <row r="37" spans="1:17" ht="14.25" customHeight="1">
      <c r="A37" s="48" t="s">
        <v>83</v>
      </c>
      <c r="B37" s="49"/>
      <c r="C37" s="50" t="s">
        <v>84</v>
      </c>
      <c r="D37" s="52"/>
      <c r="E37" s="52"/>
      <c r="F37" s="88"/>
      <c r="J37" s="273" t="s">
        <v>85</v>
      </c>
      <c r="K37" s="273"/>
      <c r="L37" s="87" t="s">
        <v>86</v>
      </c>
      <c r="M37" s="86" t="s">
        <v>87</v>
      </c>
      <c r="N37" s="267">
        <v>3</v>
      </c>
      <c r="O37" s="267"/>
      <c r="P37" s="84" t="s">
        <v>88</v>
      </c>
      <c r="Q37" s="85" t="s">
        <v>89</v>
      </c>
    </row>
    <row r="38" spans="10:17" ht="14.25" customHeight="1">
      <c r="J38" s="266" t="s">
        <v>90</v>
      </c>
      <c r="K38" s="266"/>
      <c r="L38" s="90" t="s">
        <v>91</v>
      </c>
      <c r="M38" s="89" t="s">
        <v>92</v>
      </c>
      <c r="N38" s="267">
        <v>4</v>
      </c>
      <c r="O38" s="267"/>
      <c r="P38" s="84" t="s">
        <v>93</v>
      </c>
      <c r="Q38" s="85" t="s">
        <v>94</v>
      </c>
    </row>
    <row r="39" spans="10:17" ht="14.25" customHeight="1">
      <c r="J39" s="77"/>
      <c r="K39" s="77"/>
      <c r="L39" s="77"/>
      <c r="M39" s="77"/>
      <c r="N39" s="267">
        <v>5</v>
      </c>
      <c r="O39" s="267"/>
      <c r="P39" s="84" t="s">
        <v>95</v>
      </c>
      <c r="Q39" s="85" t="s">
        <v>96</v>
      </c>
    </row>
    <row r="40" spans="10:17" ht="14.25" customHeight="1">
      <c r="J40" s="77"/>
      <c r="K40" s="77"/>
      <c r="L40" s="77"/>
      <c r="M40" s="77"/>
      <c r="N40" s="268">
        <v>6</v>
      </c>
      <c r="O40" s="268"/>
      <c r="P40" s="91" t="s">
        <v>97</v>
      </c>
      <c r="Q40" s="92" t="s">
        <v>98</v>
      </c>
    </row>
    <row r="41" spans="1:9" ht="14.25" customHeight="1">
      <c r="A41" s="269" t="s">
        <v>0</v>
      </c>
      <c r="B41" s="269"/>
      <c r="C41" s="2"/>
      <c r="D41" s="2"/>
      <c r="E41" s="2"/>
      <c r="F41" s="2"/>
      <c r="G41" s="3"/>
      <c r="H41" s="269" t="s">
        <v>0</v>
      </c>
      <c r="I41" s="269"/>
    </row>
    <row r="42" spans="1:18" ht="14.25" customHeight="1">
      <c r="A42" s="93"/>
      <c r="B42" s="93"/>
      <c r="C42" s="2"/>
      <c r="D42" s="2"/>
      <c r="E42" s="2"/>
      <c r="F42" s="2"/>
      <c r="G42" s="3"/>
      <c r="I42" s="93"/>
      <c r="J42" s="2"/>
      <c r="K42" s="2"/>
      <c r="L42" s="2"/>
      <c r="M42" s="2"/>
      <c r="N42" s="2"/>
      <c r="R42" s="3"/>
    </row>
    <row r="43" spans="4:8" ht="12" customHeight="1">
      <c r="D43" s="14"/>
      <c r="E43" s="14"/>
      <c r="F43" s="14"/>
      <c r="G43" s="14"/>
      <c r="H43" s="14"/>
    </row>
    <row r="44" spans="11:19" ht="11.25">
      <c r="K44" s="94" t="s">
        <v>99</v>
      </c>
      <c r="L44" s="95"/>
      <c r="M44" s="95"/>
      <c r="N44" s="96"/>
      <c r="O44" s="96"/>
      <c r="P44" s="96"/>
      <c r="Q44" s="96"/>
      <c r="R44" s="96"/>
      <c r="S44" s="97"/>
    </row>
    <row r="45" spans="1:24" s="7" customFormat="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98" t="s">
        <v>66</v>
      </c>
      <c r="L45" s="263" t="s">
        <v>91</v>
      </c>
      <c r="M45" s="263"/>
      <c r="N45" s="264" t="s">
        <v>86</v>
      </c>
      <c r="O45" s="264"/>
      <c r="P45" s="264" t="s">
        <v>79</v>
      </c>
      <c r="Q45" s="264"/>
      <c r="R45" s="264" t="s">
        <v>72</v>
      </c>
      <c r="S45" s="264"/>
      <c r="T45" s="1"/>
      <c r="U45" s="1"/>
      <c r="V45" s="1"/>
      <c r="W45" s="1"/>
      <c r="X45" s="1"/>
    </row>
    <row r="46" spans="1:19" s="7" customFormat="1" ht="13.5" customHeight="1">
      <c r="A46" s="99" t="s">
        <v>100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1" t="s">
        <v>101</v>
      </c>
      <c r="L46" s="265" t="s">
        <v>102</v>
      </c>
      <c r="M46" s="265"/>
      <c r="N46" s="265" t="s">
        <v>103</v>
      </c>
      <c r="O46" s="265"/>
      <c r="P46" s="265" t="s">
        <v>104</v>
      </c>
      <c r="Q46" s="265"/>
      <c r="R46" s="265" t="s">
        <v>105</v>
      </c>
      <c r="S46" s="265"/>
    </row>
    <row r="47" spans="1:24" s="104" customFormat="1" ht="13.5" customHeight="1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2"/>
      <c r="L47" s="258" t="s">
        <v>92</v>
      </c>
      <c r="M47" s="258"/>
      <c r="N47" s="258" t="s">
        <v>87</v>
      </c>
      <c r="O47" s="258"/>
      <c r="P47" s="258" t="s">
        <v>80</v>
      </c>
      <c r="Q47" s="258"/>
      <c r="R47" s="258" t="s">
        <v>73</v>
      </c>
      <c r="S47" s="258"/>
      <c r="T47" s="7"/>
      <c r="U47" s="7"/>
      <c r="V47" s="7"/>
      <c r="W47" s="7"/>
      <c r="X47" s="7"/>
    </row>
    <row r="48" spans="1:20" s="104" customFormat="1" ht="13.5" customHeight="1">
      <c r="A48" s="259" t="s">
        <v>106</v>
      </c>
      <c r="B48" s="260" t="s">
        <v>107</v>
      </c>
      <c r="C48" s="261" t="s">
        <v>66</v>
      </c>
      <c r="D48" s="262" t="s">
        <v>108</v>
      </c>
      <c r="E48" s="105" t="s">
        <v>109</v>
      </c>
      <c r="F48" s="257" t="s">
        <v>110</v>
      </c>
      <c r="G48" s="106" t="s">
        <v>111</v>
      </c>
      <c r="H48" s="257" t="s">
        <v>110</v>
      </c>
      <c r="I48" s="105" t="s">
        <v>112</v>
      </c>
      <c r="J48" s="257" t="s">
        <v>110</v>
      </c>
      <c r="K48" s="107"/>
      <c r="L48" s="258" t="s">
        <v>113</v>
      </c>
      <c r="M48" s="258" t="s">
        <v>114</v>
      </c>
      <c r="N48" s="254" t="s">
        <v>113</v>
      </c>
      <c r="O48" s="254" t="s">
        <v>114</v>
      </c>
      <c r="P48" s="254" t="s">
        <v>113</v>
      </c>
      <c r="Q48" s="254" t="s">
        <v>114</v>
      </c>
      <c r="R48" s="254" t="s">
        <v>113</v>
      </c>
      <c r="S48" s="254" t="s">
        <v>114</v>
      </c>
      <c r="T48" s="255" t="s">
        <v>115</v>
      </c>
    </row>
    <row r="49" spans="1:24" ht="13.5" customHeight="1">
      <c r="A49" s="259"/>
      <c r="B49" s="260"/>
      <c r="C49" s="261"/>
      <c r="D49" s="262"/>
      <c r="E49" s="108"/>
      <c r="F49" s="257"/>
      <c r="G49" s="109" t="s">
        <v>116</v>
      </c>
      <c r="H49" s="257"/>
      <c r="I49" s="108" t="s">
        <v>117</v>
      </c>
      <c r="J49" s="257"/>
      <c r="K49" s="110"/>
      <c r="L49" s="258"/>
      <c r="M49" s="258"/>
      <c r="N49" s="254"/>
      <c r="O49" s="254"/>
      <c r="P49" s="254"/>
      <c r="Q49" s="254"/>
      <c r="R49" s="254"/>
      <c r="S49" s="254"/>
      <c r="T49" s="255"/>
      <c r="U49" s="104"/>
      <c r="V49" s="104"/>
      <c r="W49" s="104"/>
      <c r="X49" s="104"/>
    </row>
    <row r="50" spans="1:20" ht="11.25">
      <c r="A50" s="111" t="s">
        <v>118</v>
      </c>
      <c r="B50" s="112" t="s">
        <v>118</v>
      </c>
      <c r="C50" s="113" t="s">
        <v>119</v>
      </c>
      <c r="D50" s="114">
        <v>11</v>
      </c>
      <c r="E50" s="114"/>
      <c r="F50" s="114"/>
      <c r="G50" s="114"/>
      <c r="H50" s="114"/>
      <c r="I50" s="114"/>
      <c r="J50" s="114"/>
      <c r="K50" s="110"/>
      <c r="L50" s="115"/>
      <c r="M50" s="115"/>
      <c r="N50" s="115"/>
      <c r="O50" s="115"/>
      <c r="P50" s="115"/>
      <c r="Q50" s="115"/>
      <c r="R50" s="115"/>
      <c r="S50" s="115"/>
      <c r="T50" s="115"/>
    </row>
    <row r="51" spans="1:20" ht="11.25">
      <c r="A51" s="111" t="s">
        <v>120</v>
      </c>
      <c r="B51" s="112" t="s">
        <v>121</v>
      </c>
      <c r="C51" s="113" t="s">
        <v>122</v>
      </c>
      <c r="D51" s="114">
        <v>10</v>
      </c>
      <c r="E51" s="114"/>
      <c r="F51" s="114"/>
      <c r="G51" s="114"/>
      <c r="H51" s="114"/>
      <c r="I51" s="114"/>
      <c r="J51" s="114"/>
      <c r="K51" s="110"/>
      <c r="L51" s="115"/>
      <c r="M51" s="115"/>
      <c r="N51" s="115"/>
      <c r="O51" s="115"/>
      <c r="P51" s="115"/>
      <c r="Q51" s="115"/>
      <c r="R51" s="115"/>
      <c r="S51" s="115"/>
      <c r="T51" s="115"/>
    </row>
    <row r="52" spans="1:20" ht="22.5">
      <c r="A52" s="111" t="s">
        <v>123</v>
      </c>
      <c r="B52" s="112" t="s">
        <v>124</v>
      </c>
      <c r="C52" s="113" t="s">
        <v>125</v>
      </c>
      <c r="D52" s="114">
        <v>9</v>
      </c>
      <c r="E52" s="114"/>
      <c r="F52" s="114"/>
      <c r="G52" s="114"/>
      <c r="H52" s="114"/>
      <c r="I52" s="114"/>
      <c r="J52" s="114"/>
      <c r="K52" s="110"/>
      <c r="L52" s="115"/>
      <c r="M52" s="115"/>
      <c r="N52" s="115"/>
      <c r="O52" s="115"/>
      <c r="P52" s="115"/>
      <c r="Q52" s="115"/>
      <c r="R52" s="115"/>
      <c r="S52" s="115"/>
      <c r="T52" s="115"/>
    </row>
    <row r="53" spans="1:20" ht="22.5">
      <c r="A53" s="111" t="s">
        <v>126</v>
      </c>
      <c r="B53" s="112" t="s">
        <v>127</v>
      </c>
      <c r="C53" s="116" t="s">
        <v>128</v>
      </c>
      <c r="D53" s="114">
        <v>8</v>
      </c>
      <c r="E53" s="114"/>
      <c r="F53" s="114"/>
      <c r="G53" s="114"/>
      <c r="H53" s="114"/>
      <c r="I53" s="114"/>
      <c r="J53" s="114"/>
      <c r="K53" s="110"/>
      <c r="L53" s="115"/>
      <c r="M53" s="115"/>
      <c r="N53" s="115"/>
      <c r="O53" s="115"/>
      <c r="P53" s="115"/>
      <c r="Q53" s="115"/>
      <c r="R53" s="115"/>
      <c r="S53" s="115"/>
      <c r="T53" s="115"/>
    </row>
    <row r="54" spans="1:20" ht="33.75">
      <c r="A54" s="111" t="s">
        <v>129</v>
      </c>
      <c r="B54" s="112" t="s">
        <v>130</v>
      </c>
      <c r="C54" s="116" t="s">
        <v>131</v>
      </c>
      <c r="D54" s="114">
        <v>7</v>
      </c>
      <c r="E54" s="114"/>
      <c r="F54" s="114"/>
      <c r="G54" s="114"/>
      <c r="H54" s="114"/>
      <c r="I54" s="114"/>
      <c r="J54" s="114"/>
      <c r="K54" s="110"/>
      <c r="L54" s="115"/>
      <c r="M54" s="115"/>
      <c r="N54" s="115"/>
      <c r="O54" s="115"/>
      <c r="P54" s="115"/>
      <c r="Q54" s="115"/>
      <c r="R54" s="115"/>
      <c r="S54" s="115"/>
      <c r="T54" s="115"/>
    </row>
    <row r="55" spans="1:20" ht="33.75">
      <c r="A55" s="111" t="s">
        <v>132</v>
      </c>
      <c r="B55" s="112" t="s">
        <v>133</v>
      </c>
      <c r="C55" s="116" t="s">
        <v>134</v>
      </c>
      <c r="D55" s="114">
        <v>6</v>
      </c>
      <c r="E55" s="114"/>
      <c r="F55" s="114"/>
      <c r="G55" s="114"/>
      <c r="H55" s="114"/>
      <c r="I55" s="114"/>
      <c r="J55" s="114"/>
      <c r="K55" s="110"/>
      <c r="L55" s="115"/>
      <c r="M55" s="115"/>
      <c r="N55" s="115"/>
      <c r="O55" s="115"/>
      <c r="P55" s="115"/>
      <c r="Q55" s="115"/>
      <c r="R55" s="115"/>
      <c r="S55" s="115"/>
      <c r="T55" s="115"/>
    </row>
    <row r="56" spans="1:20" ht="22.5">
      <c r="A56" s="111" t="s">
        <v>135</v>
      </c>
      <c r="B56" s="112" t="s">
        <v>136</v>
      </c>
      <c r="C56" s="113" t="s">
        <v>137</v>
      </c>
      <c r="D56" s="114">
        <v>5</v>
      </c>
      <c r="E56" s="114"/>
      <c r="F56" s="114"/>
      <c r="G56" s="114"/>
      <c r="H56" s="114"/>
      <c r="I56" s="114"/>
      <c r="J56" s="114"/>
      <c r="K56" s="110"/>
      <c r="L56" s="115"/>
      <c r="M56" s="115"/>
      <c r="N56" s="115"/>
      <c r="O56" s="115"/>
      <c r="P56" s="115"/>
      <c r="Q56" s="115"/>
      <c r="R56" s="115"/>
      <c r="S56" s="115"/>
      <c r="T56" s="115"/>
    </row>
    <row r="57" spans="1:20" ht="22.5">
      <c r="A57" s="111" t="s">
        <v>138</v>
      </c>
      <c r="B57" s="112" t="s">
        <v>139</v>
      </c>
      <c r="C57" s="113" t="s">
        <v>140</v>
      </c>
      <c r="D57" s="114">
        <v>4</v>
      </c>
      <c r="E57" s="114"/>
      <c r="F57" s="114"/>
      <c r="G57" s="114"/>
      <c r="H57" s="114"/>
      <c r="I57" s="114"/>
      <c r="J57" s="114"/>
      <c r="K57" s="110"/>
      <c r="L57" s="115"/>
      <c r="M57" s="115"/>
      <c r="N57" s="115"/>
      <c r="O57" s="115"/>
      <c r="P57" s="115"/>
      <c r="Q57" s="115"/>
      <c r="R57" s="115"/>
      <c r="S57" s="115"/>
      <c r="T57" s="115"/>
    </row>
    <row r="58" spans="1:20" ht="22.5">
      <c r="A58" s="111" t="s">
        <v>141</v>
      </c>
      <c r="B58" s="112" t="s">
        <v>142</v>
      </c>
      <c r="C58" s="113" t="s">
        <v>143</v>
      </c>
      <c r="D58" s="114">
        <v>3</v>
      </c>
      <c r="E58" s="114"/>
      <c r="F58" s="114"/>
      <c r="G58" s="114"/>
      <c r="H58" s="114"/>
      <c r="I58" s="114"/>
      <c r="J58" s="114"/>
      <c r="K58" s="110"/>
      <c r="L58" s="115"/>
      <c r="M58" s="115"/>
      <c r="N58" s="115"/>
      <c r="O58" s="115"/>
      <c r="P58" s="115"/>
      <c r="Q58" s="115"/>
      <c r="R58" s="115"/>
      <c r="S58" s="115"/>
      <c r="T58" s="115"/>
    </row>
    <row r="59" spans="1:20" ht="11.25">
      <c r="A59" s="111" t="s">
        <v>144</v>
      </c>
      <c r="B59" s="112" t="s">
        <v>145</v>
      </c>
      <c r="C59" s="113" t="s">
        <v>146</v>
      </c>
      <c r="D59" s="114">
        <v>2</v>
      </c>
      <c r="E59" s="114"/>
      <c r="F59" s="114"/>
      <c r="G59" s="114"/>
      <c r="H59" s="114"/>
      <c r="I59" s="114"/>
      <c r="J59" s="114"/>
      <c r="K59" s="110"/>
      <c r="L59" s="115"/>
      <c r="M59" s="115"/>
      <c r="N59" s="115"/>
      <c r="O59" s="115"/>
      <c r="P59" s="115"/>
      <c r="Q59" s="115"/>
      <c r="R59" s="115"/>
      <c r="S59" s="115"/>
      <c r="T59" s="115"/>
    </row>
    <row r="60" spans="1:20" ht="11.25">
      <c r="A60" s="111" t="s">
        <v>147</v>
      </c>
      <c r="B60" s="112" t="s">
        <v>147</v>
      </c>
      <c r="C60" s="113" t="s">
        <v>148</v>
      </c>
      <c r="D60" s="114">
        <v>1</v>
      </c>
      <c r="E60" s="114"/>
      <c r="F60" s="114"/>
      <c r="G60" s="114"/>
      <c r="H60" s="114"/>
      <c r="I60" s="114"/>
      <c r="J60" s="114"/>
      <c r="K60" s="110"/>
      <c r="L60" s="115"/>
      <c r="M60" s="115"/>
      <c r="N60" s="115"/>
      <c r="O60" s="115"/>
      <c r="P60" s="115"/>
      <c r="Q60" s="115"/>
      <c r="R60" s="115"/>
      <c r="S60" s="115"/>
      <c r="T60" s="115"/>
    </row>
    <row r="61" spans="1:20" ht="45">
      <c r="A61" s="111" t="s">
        <v>149</v>
      </c>
      <c r="B61" s="112" t="s">
        <v>150</v>
      </c>
      <c r="C61" s="117" t="s">
        <v>128</v>
      </c>
      <c r="D61" s="114">
        <v>0</v>
      </c>
      <c r="E61" s="118"/>
      <c r="F61" s="118"/>
      <c r="G61" s="118"/>
      <c r="H61" s="118"/>
      <c r="I61" s="118"/>
      <c r="J61" s="118"/>
      <c r="K61" s="110"/>
      <c r="L61" s="119"/>
      <c r="M61" s="119"/>
      <c r="N61" s="119"/>
      <c r="O61" s="119"/>
      <c r="P61" s="119"/>
      <c r="Q61" s="119"/>
      <c r="R61" s="119"/>
      <c r="S61" s="119"/>
      <c r="T61" s="119"/>
    </row>
    <row r="62" spans="1:20" ht="11.25">
      <c r="A62" s="111" t="s">
        <v>151</v>
      </c>
      <c r="B62" s="112" t="s">
        <v>152</v>
      </c>
      <c r="C62" s="117" t="s">
        <v>153</v>
      </c>
      <c r="D62" s="114"/>
      <c r="E62" s="114"/>
      <c r="F62" s="114"/>
      <c r="G62" s="114"/>
      <c r="H62" s="114"/>
      <c r="I62" s="114"/>
      <c r="J62" s="114"/>
      <c r="K62" s="110"/>
      <c r="L62" s="115"/>
      <c r="M62" s="115"/>
      <c r="N62" s="115"/>
      <c r="O62" s="115"/>
      <c r="P62" s="115"/>
      <c r="Q62" s="115"/>
      <c r="R62" s="115"/>
      <c r="S62" s="115"/>
      <c r="T62" s="115"/>
    </row>
    <row r="63" spans="11:19" ht="21.75" customHeight="1">
      <c r="K63" s="120" t="s">
        <v>115</v>
      </c>
      <c r="L63" s="256"/>
      <c r="M63" s="256"/>
      <c r="N63" s="121"/>
      <c r="O63" s="122"/>
      <c r="P63" s="256"/>
      <c r="Q63" s="256"/>
      <c r="R63" s="256"/>
      <c r="S63" s="256"/>
    </row>
  </sheetData>
  <sheetProtection selectLockedCells="1" selectUnlockedCells="1"/>
  <mergeCells count="66">
    <mergeCell ref="A1:B1"/>
    <mergeCell ref="J1:L1"/>
    <mergeCell ref="J5:Q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N34:O34"/>
    <mergeCell ref="J35:K35"/>
    <mergeCell ref="N35:O35"/>
    <mergeCell ref="J36:K36"/>
    <mergeCell ref="N36:O36"/>
    <mergeCell ref="J37:K37"/>
    <mergeCell ref="N37:O37"/>
    <mergeCell ref="J38:K38"/>
    <mergeCell ref="N38:O38"/>
    <mergeCell ref="N39:O39"/>
    <mergeCell ref="N40:O40"/>
    <mergeCell ref="A41:B41"/>
    <mergeCell ref="H41:I41"/>
    <mergeCell ref="L45:M45"/>
    <mergeCell ref="N45:O45"/>
    <mergeCell ref="P45:Q45"/>
    <mergeCell ref="R45:S45"/>
    <mergeCell ref="L46:M46"/>
    <mergeCell ref="N46:O46"/>
    <mergeCell ref="P46:Q46"/>
    <mergeCell ref="R46:S46"/>
    <mergeCell ref="L47:M47"/>
    <mergeCell ref="N47:O47"/>
    <mergeCell ref="P47:Q47"/>
    <mergeCell ref="R47:S47"/>
    <mergeCell ref="A48:A49"/>
    <mergeCell ref="B48:B49"/>
    <mergeCell ref="C48:C49"/>
    <mergeCell ref="D48:D49"/>
    <mergeCell ref="F48:F49"/>
    <mergeCell ref="H48:H49"/>
    <mergeCell ref="J48:J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L63:M63"/>
    <mergeCell ref="P63:Q63"/>
    <mergeCell ref="R63:S63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5" right="0.39375" top="0.39375" bottom="0.39375" header="0.5118055555555555" footer="0.5118055555555555"/>
  <pageSetup fitToHeight="2" fitToWidth="2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9"/>
  <sheetViews>
    <sheetView tabSelected="1" zoomScale="65" zoomScaleNormal="65" zoomScalePageLayoutView="0" workbookViewId="0" topLeftCell="B1">
      <selection activeCell="F26" sqref="F26"/>
    </sheetView>
  </sheetViews>
  <sheetFormatPr defaultColWidth="11.421875" defaultRowHeight="12.75"/>
  <cols>
    <col min="1" max="1" width="25.28125" style="123" customWidth="1"/>
    <col min="2" max="4" width="24.140625" style="123" customWidth="1"/>
    <col min="5" max="5" width="22.140625" style="123" customWidth="1"/>
    <col min="6" max="6" width="30.140625" style="124" customWidth="1"/>
    <col min="7" max="7" width="22.140625" style="124" customWidth="1"/>
    <col min="8" max="10" width="29.140625" style="123" customWidth="1"/>
    <col min="11" max="11" width="31.421875" style="123" customWidth="1"/>
    <col min="12" max="17" width="29.140625" style="123" customWidth="1"/>
    <col min="18" max="18" width="28.57421875" style="123" customWidth="1"/>
    <col min="19" max="19" width="35.57421875" style="123" customWidth="1"/>
    <col min="20" max="20" width="28.8515625" style="123" customWidth="1"/>
    <col min="21" max="21" width="17.7109375" style="123" customWidth="1"/>
    <col min="22" max="22" width="7.00390625" style="125" customWidth="1"/>
    <col min="23" max="23" width="7.28125" style="125" customWidth="1"/>
    <col min="24" max="24" width="13.8515625" style="125" customWidth="1"/>
    <col min="25" max="25" width="12.421875" style="125" customWidth="1"/>
    <col min="26" max="26" width="6.00390625" style="125" customWidth="1"/>
    <col min="27" max="43" width="12.140625" style="125" customWidth="1"/>
    <col min="44" max="16384" width="11.421875" style="125" customWidth="1"/>
  </cols>
  <sheetData>
    <row r="1" spans="1:26" s="127" customFormat="1" ht="15.75">
      <c r="A1" s="282" t="s">
        <v>154</v>
      </c>
      <c r="B1" s="282"/>
      <c r="C1" s="126"/>
      <c r="D1" s="126"/>
      <c r="E1" s="126"/>
      <c r="F1" s="126"/>
      <c r="G1" s="126"/>
      <c r="R1" s="128" t="s">
        <v>155</v>
      </c>
      <c r="S1" s="129" t="s">
        <v>156</v>
      </c>
      <c r="T1" s="129" t="s">
        <v>157</v>
      </c>
      <c r="U1" s="129" t="s">
        <v>158</v>
      </c>
      <c r="V1" s="129" t="s">
        <v>159</v>
      </c>
      <c r="W1" s="129" t="s">
        <v>160</v>
      </c>
      <c r="X1" s="129" t="s">
        <v>161</v>
      </c>
      <c r="Y1" s="129" t="s">
        <v>162</v>
      </c>
      <c r="Z1" s="130" t="s">
        <v>163</v>
      </c>
    </row>
    <row r="2" spans="1:26" s="127" customFormat="1" ht="12">
      <c r="A2" s="287"/>
      <c r="B2" s="287"/>
      <c r="C2" s="287"/>
      <c r="D2" s="131"/>
      <c r="E2" s="131"/>
      <c r="R2" s="132" t="s">
        <v>164</v>
      </c>
      <c r="S2" s="133" t="s">
        <v>164</v>
      </c>
      <c r="T2" s="133">
        <v>0</v>
      </c>
      <c r="U2" s="133" t="s">
        <v>165</v>
      </c>
      <c r="V2" s="133" t="s">
        <v>119</v>
      </c>
      <c r="W2" s="133" t="s">
        <v>72</v>
      </c>
      <c r="X2" s="133" t="s">
        <v>166</v>
      </c>
      <c r="Y2" s="133" t="s">
        <v>74</v>
      </c>
      <c r="Z2" s="134" t="s">
        <v>167</v>
      </c>
    </row>
    <row r="3" spans="1:26" s="127" customFormat="1" ht="12.75">
      <c r="A3" s="135" t="s">
        <v>13</v>
      </c>
      <c r="B3" s="136"/>
      <c r="C3" s="136"/>
      <c r="D3" s="136"/>
      <c r="E3" s="137"/>
      <c r="F3" s="137"/>
      <c r="G3" s="137"/>
      <c r="R3" s="132" t="s">
        <v>168</v>
      </c>
      <c r="S3" s="133" t="s">
        <v>169</v>
      </c>
      <c r="T3" s="133">
        <v>1</v>
      </c>
      <c r="U3" s="138" t="s">
        <v>170</v>
      </c>
      <c r="V3" s="133" t="s">
        <v>122</v>
      </c>
      <c r="W3" s="133" t="s">
        <v>79</v>
      </c>
      <c r="X3" s="133" t="s">
        <v>171</v>
      </c>
      <c r="Y3" s="133" t="s">
        <v>81</v>
      </c>
      <c r="Z3" s="134" t="s">
        <v>172</v>
      </c>
    </row>
    <row r="4" spans="1:26" s="127" customFormat="1" ht="12.75" customHeight="1">
      <c r="A4" s="139" t="s">
        <v>155</v>
      </c>
      <c r="B4" s="140" t="s">
        <v>173</v>
      </c>
      <c r="C4" s="140"/>
      <c r="D4" s="140"/>
      <c r="E4" s="141"/>
      <c r="F4" s="142"/>
      <c r="G4" s="288" t="s">
        <v>174</v>
      </c>
      <c r="R4" s="143" t="s">
        <v>175</v>
      </c>
      <c r="S4" s="138" t="s">
        <v>176</v>
      </c>
      <c r="T4" s="133">
        <v>2</v>
      </c>
      <c r="U4" s="133"/>
      <c r="V4" s="133" t="s">
        <v>125</v>
      </c>
      <c r="W4" s="133" t="s">
        <v>86</v>
      </c>
      <c r="X4" s="133" t="s">
        <v>177</v>
      </c>
      <c r="Y4" s="133" t="s">
        <v>88</v>
      </c>
      <c r="Z4" s="134" t="s">
        <v>178</v>
      </c>
    </row>
    <row r="5" spans="1:26" s="127" customFormat="1" ht="12.75">
      <c r="A5" s="144" t="s">
        <v>4</v>
      </c>
      <c r="B5" s="135" t="s">
        <v>179</v>
      </c>
      <c r="C5" s="136"/>
      <c r="D5" s="136"/>
      <c r="E5" s="145"/>
      <c r="F5" s="146"/>
      <c r="G5" s="288"/>
      <c r="R5" s="143" t="s">
        <v>180</v>
      </c>
      <c r="S5" s="138" t="s">
        <v>181</v>
      </c>
      <c r="T5" s="133">
        <v>3</v>
      </c>
      <c r="U5" s="133"/>
      <c r="V5" s="133" t="s">
        <v>128</v>
      </c>
      <c r="W5" s="133" t="s">
        <v>91</v>
      </c>
      <c r="X5" s="133" t="s">
        <v>182</v>
      </c>
      <c r="Y5" s="133" t="s">
        <v>93</v>
      </c>
      <c r="Z5" s="134" t="s">
        <v>183</v>
      </c>
    </row>
    <row r="6" spans="1:26" s="127" customFormat="1" ht="12.75">
      <c r="A6" s="144" t="s">
        <v>5</v>
      </c>
      <c r="B6" s="136" t="s">
        <v>45</v>
      </c>
      <c r="C6" s="136"/>
      <c r="D6" s="136"/>
      <c r="E6" s="145"/>
      <c r="F6" s="146"/>
      <c r="G6" s="288"/>
      <c r="R6" s="143" t="s">
        <v>184</v>
      </c>
      <c r="S6" s="138" t="s">
        <v>185</v>
      </c>
      <c r="T6" s="133">
        <v>4</v>
      </c>
      <c r="U6" s="133"/>
      <c r="V6" s="133" t="s">
        <v>131</v>
      </c>
      <c r="W6" s="133"/>
      <c r="X6" s="133"/>
      <c r="Y6" s="133" t="s">
        <v>95</v>
      </c>
      <c r="Z6" s="134"/>
    </row>
    <row r="7" spans="1:26" s="127" customFormat="1" ht="12.75" customHeight="1">
      <c r="A7" s="144" t="s">
        <v>47</v>
      </c>
      <c r="B7" s="136" t="s">
        <v>186</v>
      </c>
      <c r="C7" s="136"/>
      <c r="D7" s="136"/>
      <c r="E7" s="145"/>
      <c r="F7" s="146"/>
      <c r="G7" s="288"/>
      <c r="H7" s="289" t="s">
        <v>187</v>
      </c>
      <c r="I7" s="289"/>
      <c r="R7" s="143" t="s">
        <v>188</v>
      </c>
      <c r="S7" s="138" t="s">
        <v>189</v>
      </c>
      <c r="T7" s="133">
        <v>5</v>
      </c>
      <c r="U7" s="133"/>
      <c r="V7" s="133" t="s">
        <v>134</v>
      </c>
      <c r="W7" s="133"/>
      <c r="X7" s="133"/>
      <c r="Y7" s="133" t="s">
        <v>97</v>
      </c>
      <c r="Z7" s="134"/>
    </row>
    <row r="8" spans="1:26" s="127" customFormat="1" ht="12.75" customHeight="1">
      <c r="A8" s="144" t="s">
        <v>190</v>
      </c>
      <c r="B8" s="136" t="s">
        <v>191</v>
      </c>
      <c r="C8" s="136"/>
      <c r="D8" s="136"/>
      <c r="E8" s="145"/>
      <c r="F8" s="146"/>
      <c r="G8" s="288"/>
      <c r="H8" s="289"/>
      <c r="I8" s="289"/>
      <c r="R8" s="143" t="s">
        <v>192</v>
      </c>
      <c r="S8" s="138" t="s">
        <v>193</v>
      </c>
      <c r="T8" s="133"/>
      <c r="U8" s="133"/>
      <c r="V8" s="133" t="s">
        <v>137</v>
      </c>
      <c r="W8" s="133"/>
      <c r="X8" s="133"/>
      <c r="Y8" s="133"/>
      <c r="Z8" s="134"/>
    </row>
    <row r="9" spans="1:26" s="127" customFormat="1" ht="12.75" customHeight="1">
      <c r="A9" s="144" t="s">
        <v>194</v>
      </c>
      <c r="B9" s="136" t="s">
        <v>195</v>
      </c>
      <c r="C9" s="136"/>
      <c r="D9" s="136"/>
      <c r="E9" s="145"/>
      <c r="F9" s="146"/>
      <c r="G9" s="288"/>
      <c r="H9" s="289"/>
      <c r="I9" s="289"/>
      <c r="R9" s="143" t="s">
        <v>196</v>
      </c>
      <c r="S9" s="133"/>
      <c r="T9" s="133"/>
      <c r="U9" s="133"/>
      <c r="V9" s="133" t="s">
        <v>140</v>
      </c>
      <c r="W9" s="133"/>
      <c r="X9" s="133"/>
      <c r="Y9" s="133"/>
      <c r="Z9" s="134"/>
    </row>
    <row r="10" spans="1:26" s="127" customFormat="1" ht="12.75" customHeight="1">
      <c r="A10" s="144" t="s">
        <v>197</v>
      </c>
      <c r="B10" s="136" t="s">
        <v>198</v>
      </c>
      <c r="C10" s="136"/>
      <c r="D10" s="136"/>
      <c r="E10" s="145"/>
      <c r="F10" s="146"/>
      <c r="G10" s="288"/>
      <c r="H10" s="289"/>
      <c r="I10" s="289"/>
      <c r="R10" s="143" t="s">
        <v>199</v>
      </c>
      <c r="S10" s="133"/>
      <c r="T10" s="133"/>
      <c r="U10" s="133"/>
      <c r="V10" s="133" t="s">
        <v>143</v>
      </c>
      <c r="W10" s="133"/>
      <c r="X10" s="133"/>
      <c r="Y10" s="133"/>
      <c r="Z10" s="134"/>
    </row>
    <row r="11" spans="1:26" s="127" customFormat="1" ht="12.75" customHeight="1">
      <c r="A11" s="144" t="s">
        <v>200</v>
      </c>
      <c r="B11" s="136" t="s">
        <v>201</v>
      </c>
      <c r="C11" s="136"/>
      <c r="D11" s="136"/>
      <c r="E11" s="145"/>
      <c r="F11" s="146"/>
      <c r="G11" s="288"/>
      <c r="H11" s="289"/>
      <c r="I11" s="289"/>
      <c r="R11" s="143" t="s">
        <v>202</v>
      </c>
      <c r="S11" s="133"/>
      <c r="T11" s="133"/>
      <c r="U11" s="133"/>
      <c r="V11" s="133" t="s">
        <v>146</v>
      </c>
      <c r="W11" s="133"/>
      <c r="X11" s="133"/>
      <c r="Y11" s="133"/>
      <c r="Z11" s="134"/>
    </row>
    <row r="12" spans="1:26" s="127" customFormat="1" ht="12.75">
      <c r="A12" s="144" t="s">
        <v>203</v>
      </c>
      <c r="B12" s="136" t="s">
        <v>204</v>
      </c>
      <c r="C12" s="136"/>
      <c r="D12" s="136"/>
      <c r="E12" s="145"/>
      <c r="F12" s="146"/>
      <c r="G12" s="288"/>
      <c r="H12" s="147"/>
      <c r="I12" s="147"/>
      <c r="R12" s="143" t="s">
        <v>205</v>
      </c>
      <c r="S12" s="133"/>
      <c r="T12" s="133"/>
      <c r="U12" s="133"/>
      <c r="V12" s="133" t="s">
        <v>148</v>
      </c>
      <c r="W12" s="133"/>
      <c r="X12" s="133"/>
      <c r="Y12" s="133"/>
      <c r="Z12" s="134"/>
    </row>
    <row r="13" spans="1:26" s="127" customFormat="1" ht="12.75">
      <c r="A13" s="148" t="s">
        <v>206</v>
      </c>
      <c r="B13" s="149" t="s">
        <v>207</v>
      </c>
      <c r="C13" s="149"/>
      <c r="D13" s="149"/>
      <c r="E13" s="150"/>
      <c r="F13" s="151"/>
      <c r="G13" s="288"/>
      <c r="R13" s="143" t="s">
        <v>208</v>
      </c>
      <c r="S13" s="133"/>
      <c r="T13" s="133"/>
      <c r="U13" s="133"/>
      <c r="V13" s="133" t="s">
        <v>209</v>
      </c>
      <c r="W13" s="133"/>
      <c r="X13" s="133"/>
      <c r="Y13" s="133"/>
      <c r="Z13" s="134"/>
    </row>
    <row r="14" spans="1:26" s="127" customFormat="1" ht="12.75" customHeight="1">
      <c r="A14" s="144" t="s">
        <v>210</v>
      </c>
      <c r="B14" s="136" t="s">
        <v>211</v>
      </c>
      <c r="C14" s="136"/>
      <c r="D14" s="136"/>
      <c r="E14" s="145"/>
      <c r="F14" s="142"/>
      <c r="G14" s="288" t="s">
        <v>212</v>
      </c>
      <c r="R14" s="143" t="s">
        <v>213</v>
      </c>
      <c r="S14" s="133"/>
      <c r="T14" s="133"/>
      <c r="U14" s="133"/>
      <c r="V14" s="133" t="s">
        <v>153</v>
      </c>
      <c r="W14" s="133"/>
      <c r="X14" s="133"/>
      <c r="Y14" s="133"/>
      <c r="Z14" s="134"/>
    </row>
    <row r="15" spans="1:26" s="127" customFormat="1" ht="12.75">
      <c r="A15" s="144" t="s">
        <v>214</v>
      </c>
      <c r="B15" s="136" t="s">
        <v>215</v>
      </c>
      <c r="C15" s="136"/>
      <c r="D15" s="136"/>
      <c r="E15" s="145"/>
      <c r="F15" s="146"/>
      <c r="G15" s="288"/>
      <c r="R15" s="143" t="s">
        <v>216</v>
      </c>
      <c r="S15" s="133"/>
      <c r="T15" s="133"/>
      <c r="U15" s="133"/>
      <c r="V15" s="133"/>
      <c r="W15" s="133"/>
      <c r="X15" s="133"/>
      <c r="Y15" s="133"/>
      <c r="Z15" s="134"/>
    </row>
    <row r="16" spans="1:26" s="127" customFormat="1" ht="12.75" customHeight="1">
      <c r="A16" s="144" t="s">
        <v>217</v>
      </c>
      <c r="B16" s="136" t="s">
        <v>218</v>
      </c>
      <c r="C16" s="136"/>
      <c r="D16" s="136"/>
      <c r="E16" s="145"/>
      <c r="F16" s="146"/>
      <c r="G16" s="288"/>
      <c r="R16" s="143" t="s">
        <v>219</v>
      </c>
      <c r="S16" s="152"/>
      <c r="T16" s="152"/>
      <c r="U16" s="152"/>
      <c r="V16" s="152"/>
      <c r="W16" s="152"/>
      <c r="X16" s="152"/>
      <c r="Y16" s="152"/>
      <c r="Z16" s="153"/>
    </row>
    <row r="17" spans="1:26" s="127" customFormat="1" ht="12.75">
      <c r="A17" s="144" t="s">
        <v>220</v>
      </c>
      <c r="B17" s="136" t="s">
        <v>221</v>
      </c>
      <c r="C17" s="136"/>
      <c r="D17" s="136"/>
      <c r="E17" s="145"/>
      <c r="F17" s="146"/>
      <c r="G17" s="288"/>
      <c r="R17" s="143" t="s">
        <v>222</v>
      </c>
      <c r="S17" s="133"/>
      <c r="T17" s="133"/>
      <c r="U17" s="133"/>
      <c r="V17" s="133"/>
      <c r="W17" s="133"/>
      <c r="X17" s="133"/>
      <c r="Y17" s="133"/>
      <c r="Z17" s="134"/>
    </row>
    <row r="18" spans="1:26" s="127" customFormat="1" ht="12.75">
      <c r="A18" s="144" t="s">
        <v>223</v>
      </c>
      <c r="B18" s="135" t="s">
        <v>224</v>
      </c>
      <c r="C18" s="136"/>
      <c r="D18" s="136"/>
      <c r="E18" s="145"/>
      <c r="F18" s="146"/>
      <c r="G18" s="288"/>
      <c r="R18" s="143" t="s">
        <v>225</v>
      </c>
      <c r="S18" s="133"/>
      <c r="T18" s="133"/>
      <c r="U18" s="133"/>
      <c r="V18" s="133"/>
      <c r="W18" s="133"/>
      <c r="X18" s="133"/>
      <c r="Y18" s="133"/>
      <c r="Z18" s="134"/>
    </row>
    <row r="19" spans="1:26" s="127" customFormat="1" ht="12.75">
      <c r="A19" s="148" t="s">
        <v>226</v>
      </c>
      <c r="B19" s="149" t="s">
        <v>227</v>
      </c>
      <c r="C19" s="149"/>
      <c r="D19" s="149"/>
      <c r="E19" s="150"/>
      <c r="F19" s="151"/>
      <c r="G19" s="288"/>
      <c r="R19" s="143" t="s">
        <v>228</v>
      </c>
      <c r="S19" s="133"/>
      <c r="T19" s="133"/>
      <c r="U19" s="133"/>
      <c r="V19" s="133"/>
      <c r="W19" s="133"/>
      <c r="X19" s="133"/>
      <c r="Y19" s="133"/>
      <c r="Z19" s="134"/>
    </row>
    <row r="20" spans="18:26" s="127" customFormat="1" ht="12.75">
      <c r="R20" s="143" t="s">
        <v>229</v>
      </c>
      <c r="S20" s="154"/>
      <c r="T20" s="154"/>
      <c r="U20" s="154"/>
      <c r="V20" s="154"/>
      <c r="W20" s="154"/>
      <c r="X20" s="154"/>
      <c r="Y20" s="154"/>
      <c r="Z20" s="155"/>
    </row>
    <row r="21" spans="1:26" s="127" customFormat="1" ht="12.75">
      <c r="A21" s="156" t="s">
        <v>3</v>
      </c>
      <c r="B21" s="156" t="s">
        <v>3</v>
      </c>
      <c r="C21" s="156" t="s">
        <v>3</v>
      </c>
      <c r="D21" s="156" t="s">
        <v>3</v>
      </c>
      <c r="E21" s="156" t="s">
        <v>3</v>
      </c>
      <c r="F21" s="156" t="s">
        <v>3</v>
      </c>
      <c r="G21" s="156" t="s">
        <v>3</v>
      </c>
      <c r="H21" s="156" t="s">
        <v>3</v>
      </c>
      <c r="I21" s="156" t="s">
        <v>3</v>
      </c>
      <c r="J21" s="156" t="s">
        <v>3</v>
      </c>
      <c r="K21" s="157" t="s">
        <v>3</v>
      </c>
      <c r="L21" s="157" t="s">
        <v>3</v>
      </c>
      <c r="M21" s="157" t="s">
        <v>3</v>
      </c>
      <c r="N21" s="157" t="s">
        <v>3</v>
      </c>
      <c r="O21" s="157" t="s">
        <v>3</v>
      </c>
      <c r="P21" s="157" t="s">
        <v>3</v>
      </c>
      <c r="R21" s="143" t="s">
        <v>230</v>
      </c>
      <c r="S21" s="154"/>
      <c r="T21" s="154"/>
      <c r="U21" s="154"/>
      <c r="V21" s="154"/>
      <c r="W21" s="154"/>
      <c r="X21" s="154"/>
      <c r="Y21" s="154"/>
      <c r="Z21" s="155"/>
    </row>
    <row r="22" spans="1:26" s="124" customFormat="1" ht="12.75">
      <c r="A22" s="158" t="s">
        <v>155</v>
      </c>
      <c r="B22" s="158" t="s">
        <v>4</v>
      </c>
      <c r="C22" s="158" t="s">
        <v>5</v>
      </c>
      <c r="D22" s="158" t="s">
        <v>47</v>
      </c>
      <c r="E22" s="158" t="s">
        <v>190</v>
      </c>
      <c r="F22" s="158" t="s">
        <v>194</v>
      </c>
      <c r="G22" s="158" t="s">
        <v>231</v>
      </c>
      <c r="H22" s="158" t="s">
        <v>232</v>
      </c>
      <c r="I22" s="158" t="s">
        <v>203</v>
      </c>
      <c r="J22" s="158" t="s">
        <v>206</v>
      </c>
      <c r="K22" s="158" t="s">
        <v>233</v>
      </c>
      <c r="L22" s="158" t="s">
        <v>234</v>
      </c>
      <c r="M22" s="158" t="s">
        <v>235</v>
      </c>
      <c r="N22" s="158" t="s">
        <v>236</v>
      </c>
      <c r="O22" s="158" t="s">
        <v>223</v>
      </c>
      <c r="P22" s="158" t="s">
        <v>226</v>
      </c>
      <c r="R22" s="143" t="s">
        <v>237</v>
      </c>
      <c r="S22" s="154"/>
      <c r="T22" s="154"/>
      <c r="U22" s="154"/>
      <c r="V22" s="154"/>
      <c r="W22" s="154"/>
      <c r="X22" s="154"/>
      <c r="Y22" s="154"/>
      <c r="Z22" s="155"/>
    </row>
    <row r="23" spans="1:26" s="127" customFormat="1" ht="14.25">
      <c r="A23" s="159" t="s">
        <v>225</v>
      </c>
      <c r="B23" s="160">
        <v>5165900</v>
      </c>
      <c r="C23" s="159" t="s">
        <v>314</v>
      </c>
      <c r="D23" s="159" t="s">
        <v>315</v>
      </c>
      <c r="E23" s="159" t="s">
        <v>316</v>
      </c>
      <c r="F23" s="160">
        <v>31145</v>
      </c>
      <c r="G23" s="160">
        <v>534693</v>
      </c>
      <c r="H23" s="160">
        <v>1812378</v>
      </c>
      <c r="I23" s="160"/>
      <c r="J23" s="159" t="s">
        <v>181</v>
      </c>
      <c r="K23" s="161">
        <v>535104</v>
      </c>
      <c r="L23" s="161">
        <v>1812578</v>
      </c>
      <c r="M23" s="161">
        <v>534802</v>
      </c>
      <c r="N23" s="161">
        <v>1812426</v>
      </c>
      <c r="O23" s="162">
        <v>50</v>
      </c>
      <c r="P23" s="161">
        <v>330</v>
      </c>
      <c r="R23" s="143" t="s">
        <v>238</v>
      </c>
      <c r="S23" s="163"/>
      <c r="T23" s="163"/>
      <c r="U23" s="163"/>
      <c r="V23" s="163"/>
      <c r="W23" s="163"/>
      <c r="X23" s="163"/>
      <c r="Y23" s="163"/>
      <c r="Z23" s="164"/>
    </row>
    <row r="24" spans="1:26" s="127" customFormat="1" ht="15.75">
      <c r="A24" s="126"/>
      <c r="B24" s="126"/>
      <c r="C24" s="126"/>
      <c r="D24" s="126"/>
      <c r="E24" s="126"/>
      <c r="F24" s="165"/>
      <c r="G24" s="166">
        <v>580917</v>
      </c>
      <c r="H24" s="167">
        <v>6246837</v>
      </c>
      <c r="K24" s="167">
        <v>581329</v>
      </c>
      <c r="L24" s="167">
        <v>6247034</v>
      </c>
      <c r="M24" s="167">
        <v>581026</v>
      </c>
      <c r="N24" s="167">
        <v>6246884</v>
      </c>
      <c r="R24" s="143" t="s">
        <v>239</v>
      </c>
      <c r="S24" s="163"/>
      <c r="T24" s="163"/>
      <c r="U24" s="163"/>
      <c r="V24" s="163"/>
      <c r="W24" s="163"/>
      <c r="X24" s="163"/>
      <c r="Y24" s="163"/>
      <c r="Z24" s="164"/>
    </row>
    <row r="25" spans="1:26" s="127" customFormat="1" ht="15.75">
      <c r="A25" s="282" t="s">
        <v>240</v>
      </c>
      <c r="B25" s="282"/>
      <c r="C25" s="282"/>
      <c r="D25" s="126"/>
      <c r="E25" s="126"/>
      <c r="F25" s="165"/>
      <c r="R25" s="168" t="s">
        <v>241</v>
      </c>
      <c r="S25" s="163"/>
      <c r="T25" s="163"/>
      <c r="U25" s="163"/>
      <c r="V25" s="163"/>
      <c r="W25" s="163"/>
      <c r="X25" s="163"/>
      <c r="Y25" s="163"/>
      <c r="Z25" s="164"/>
    </row>
    <row r="26" spans="11:26" ht="12.75">
      <c r="K26" s="127"/>
      <c r="L26" s="127"/>
      <c r="R26" s="168" t="s">
        <v>242</v>
      </c>
      <c r="S26" s="163"/>
      <c r="T26" s="163"/>
      <c r="U26" s="163"/>
      <c r="V26" s="163"/>
      <c r="W26" s="163"/>
      <c r="X26" s="163"/>
      <c r="Y26" s="163"/>
      <c r="Z26" s="164"/>
    </row>
    <row r="27" spans="1:26" ht="12.75">
      <c r="A27" s="135" t="s">
        <v>13</v>
      </c>
      <c r="B27" s="169"/>
      <c r="C27" s="169"/>
      <c r="D27" s="169"/>
      <c r="E27" s="131"/>
      <c r="F27" s="123"/>
      <c r="G27" s="123"/>
      <c r="K27" s="127"/>
      <c r="L27" s="127"/>
      <c r="M27" s="127"/>
      <c r="N27" s="127"/>
      <c r="O27" s="127"/>
      <c r="P27" s="127"/>
      <c r="R27" s="168" t="s">
        <v>243</v>
      </c>
      <c r="S27" s="163"/>
      <c r="T27" s="163"/>
      <c r="U27" s="163"/>
      <c r="V27" s="163"/>
      <c r="W27" s="163"/>
      <c r="X27" s="163"/>
      <c r="Y27" s="163"/>
      <c r="Z27" s="164"/>
    </row>
    <row r="28" spans="1:26" ht="12.75">
      <c r="A28" s="139" t="s">
        <v>4</v>
      </c>
      <c r="B28" s="140" t="s">
        <v>244</v>
      </c>
      <c r="C28" s="140"/>
      <c r="D28" s="140"/>
      <c r="E28" s="170"/>
      <c r="H28" s="124"/>
      <c r="I28" s="124"/>
      <c r="R28" s="171" t="s">
        <v>245</v>
      </c>
      <c r="S28" s="172"/>
      <c r="T28" s="172"/>
      <c r="U28" s="172"/>
      <c r="V28" s="172"/>
      <c r="W28" s="172"/>
      <c r="X28" s="172"/>
      <c r="Y28" s="172"/>
      <c r="Z28" s="173"/>
    </row>
    <row r="29" spans="1:9" ht="13.5" customHeight="1">
      <c r="A29" s="144" t="s">
        <v>5</v>
      </c>
      <c r="B29" s="136" t="s">
        <v>45</v>
      </c>
      <c r="C29" s="136"/>
      <c r="D29" s="136"/>
      <c r="E29" s="174"/>
      <c r="H29" s="124"/>
      <c r="I29" s="124"/>
    </row>
    <row r="30" spans="1:16" ht="13.5" customHeight="1">
      <c r="A30" s="144" t="s">
        <v>6</v>
      </c>
      <c r="B30" s="136" t="s">
        <v>246</v>
      </c>
      <c r="C30" s="136"/>
      <c r="D30" s="136"/>
      <c r="E30" s="174"/>
      <c r="H30" s="124"/>
      <c r="J30" s="126"/>
      <c r="K30" s="126"/>
      <c r="L30" s="126"/>
      <c r="M30" s="126"/>
      <c r="N30" s="126"/>
      <c r="O30" s="126"/>
      <c r="P30" s="126"/>
    </row>
    <row r="31" spans="1:25" ht="13.5" customHeight="1">
      <c r="A31" s="144" t="s">
        <v>7</v>
      </c>
      <c r="B31" s="136" t="s">
        <v>247</v>
      </c>
      <c r="C31" s="136"/>
      <c r="D31" s="136"/>
      <c r="E31" s="174"/>
      <c r="H31" s="124"/>
      <c r="I31" s="175"/>
      <c r="J31" s="176"/>
      <c r="K31" s="127"/>
      <c r="L31" s="127"/>
      <c r="M31" s="127"/>
      <c r="V31" s="123"/>
      <c r="W31" s="123"/>
      <c r="X31" s="123"/>
      <c r="Y31" s="123"/>
    </row>
    <row r="32" spans="1:25" ht="16.5" customHeight="1">
      <c r="A32" s="144" t="s">
        <v>248</v>
      </c>
      <c r="B32" s="135" t="s">
        <v>249</v>
      </c>
      <c r="C32" s="136"/>
      <c r="D32" s="136"/>
      <c r="E32" s="174"/>
      <c r="G32" s="282" t="s">
        <v>250</v>
      </c>
      <c r="H32" s="282"/>
      <c r="I32" s="282"/>
      <c r="J32" s="282"/>
      <c r="V32" s="123"/>
      <c r="W32" s="123"/>
      <c r="X32" s="123"/>
      <c r="Y32" s="123"/>
    </row>
    <row r="33" spans="1:21" ht="12.75">
      <c r="A33" s="148" t="s">
        <v>251</v>
      </c>
      <c r="B33" s="177" t="s">
        <v>252</v>
      </c>
      <c r="C33" s="149"/>
      <c r="D33" s="149"/>
      <c r="E33" s="178"/>
      <c r="G33" s="175"/>
      <c r="H33" s="176"/>
      <c r="I33" s="127"/>
      <c r="J33" s="127"/>
      <c r="U33" s="125"/>
    </row>
    <row r="34" spans="6:21" ht="12.75">
      <c r="F34" s="125"/>
      <c r="G34" s="125"/>
      <c r="H34" s="135" t="s">
        <v>13</v>
      </c>
      <c r="I34" s="169"/>
      <c r="J34" s="169"/>
      <c r="U34" s="125"/>
    </row>
    <row r="35" spans="6:21" ht="12.75">
      <c r="F35" s="125"/>
      <c r="G35" s="125"/>
      <c r="H35" s="179" t="s">
        <v>253</v>
      </c>
      <c r="I35" s="180" t="s">
        <v>254</v>
      </c>
      <c r="J35" s="181"/>
      <c r="U35" s="125"/>
    </row>
    <row r="36" spans="6:21" ht="12.75">
      <c r="F36" s="123"/>
      <c r="G36" s="123"/>
      <c r="S36" s="182"/>
      <c r="T36" s="182"/>
      <c r="U36" s="125"/>
    </row>
    <row r="37" spans="1:21" ht="12.75">
      <c r="A37" s="183"/>
      <c r="B37" s="183"/>
      <c r="C37" s="183"/>
      <c r="D37" s="156" t="s">
        <v>3</v>
      </c>
      <c r="E37" s="157" t="s">
        <v>3</v>
      </c>
      <c r="F37" s="184"/>
      <c r="G37" s="123"/>
      <c r="H37" s="156" t="s">
        <v>3</v>
      </c>
      <c r="I37" s="156" t="s">
        <v>3</v>
      </c>
      <c r="J37" s="156" t="s">
        <v>3</v>
      </c>
      <c r="R37" s="182"/>
      <c r="S37" s="182"/>
      <c r="T37" s="125"/>
      <c r="U37" s="125"/>
    </row>
    <row r="38" spans="1:21" ht="25.5">
      <c r="A38" s="158" t="s">
        <v>4</v>
      </c>
      <c r="B38" s="158" t="s">
        <v>5</v>
      </c>
      <c r="C38" s="158" t="s">
        <v>6</v>
      </c>
      <c r="D38" s="158" t="s">
        <v>7</v>
      </c>
      <c r="E38" s="185" t="s">
        <v>248</v>
      </c>
      <c r="F38" s="186" t="s">
        <v>14</v>
      </c>
      <c r="G38" s="187" t="s">
        <v>66</v>
      </c>
      <c r="H38" s="188" t="s">
        <v>255</v>
      </c>
      <c r="I38" s="188" t="s">
        <v>256</v>
      </c>
      <c r="J38" s="189" t="s">
        <v>257</v>
      </c>
      <c r="R38" s="182"/>
      <c r="S38" s="182"/>
      <c r="T38" s="125"/>
      <c r="U38" s="125"/>
    </row>
    <row r="39" spans="1:21" ht="14.25">
      <c r="A39" s="190"/>
      <c r="B39" s="191"/>
      <c r="C39" s="159"/>
      <c r="D39" s="192">
        <v>41535</v>
      </c>
      <c r="E39" s="193">
        <v>46</v>
      </c>
      <c r="F39" s="194" t="s">
        <v>258</v>
      </c>
      <c r="G39" s="195" t="s">
        <v>119</v>
      </c>
      <c r="H39" s="196"/>
      <c r="I39" s="196">
        <v>0</v>
      </c>
      <c r="J39" s="197">
        <v>0</v>
      </c>
      <c r="R39" s="182"/>
      <c r="S39" s="182"/>
      <c r="T39" s="125"/>
      <c r="U39" s="125"/>
    </row>
    <row r="40" spans="1:21" ht="14.25">
      <c r="A40" s="158" t="s">
        <v>259</v>
      </c>
      <c r="B40" s="198"/>
      <c r="C40" s="198"/>
      <c r="D40" s="199"/>
      <c r="E40" s="198"/>
      <c r="F40" s="194" t="s">
        <v>260</v>
      </c>
      <c r="G40" s="195" t="s">
        <v>122</v>
      </c>
      <c r="H40" s="196" t="s">
        <v>313</v>
      </c>
      <c r="I40" s="196">
        <v>0</v>
      </c>
      <c r="J40" s="197" t="s">
        <v>312</v>
      </c>
      <c r="L40" s="200"/>
      <c r="M40" s="156" t="s">
        <v>3</v>
      </c>
      <c r="R40" s="182"/>
      <c r="S40" s="182"/>
      <c r="T40" s="125"/>
      <c r="U40" s="125"/>
    </row>
    <row r="41" spans="1:21" ht="15" customHeight="1">
      <c r="A41" s="283" t="s">
        <v>317</v>
      </c>
      <c r="B41" s="283"/>
      <c r="C41" s="283"/>
      <c r="D41" s="283"/>
      <c r="E41" s="283"/>
      <c r="F41" s="194" t="s">
        <v>261</v>
      </c>
      <c r="G41" s="195" t="s">
        <v>125</v>
      </c>
      <c r="H41" s="196" t="s">
        <v>313</v>
      </c>
      <c r="I41" s="196">
        <v>0</v>
      </c>
      <c r="J41" s="197">
        <v>0</v>
      </c>
      <c r="L41" s="284" t="s">
        <v>262</v>
      </c>
      <c r="M41" s="284"/>
      <c r="R41" s="182"/>
      <c r="S41" s="182"/>
      <c r="T41" s="125"/>
      <c r="U41" s="125"/>
    </row>
    <row r="42" spans="1:21" ht="14.25">
      <c r="A42" s="198"/>
      <c r="B42" s="202"/>
      <c r="C42" s="202"/>
      <c r="D42" s="199"/>
      <c r="E42" s="198"/>
      <c r="F42" s="194" t="s">
        <v>263</v>
      </c>
      <c r="G42" s="195" t="s">
        <v>128</v>
      </c>
      <c r="H42" s="196" t="s">
        <v>313</v>
      </c>
      <c r="I42" s="196">
        <v>0</v>
      </c>
      <c r="J42" s="197">
        <v>0</v>
      </c>
      <c r="L42" s="201" t="s">
        <v>264</v>
      </c>
      <c r="M42" s="203" t="s">
        <v>387</v>
      </c>
      <c r="R42" s="182"/>
      <c r="S42" s="182"/>
      <c r="T42" s="125"/>
      <c r="U42" s="125"/>
    </row>
    <row r="43" spans="1:21" ht="14.25">
      <c r="A43" s="198"/>
      <c r="B43" s="202"/>
      <c r="C43" s="202"/>
      <c r="D43" s="199"/>
      <c r="E43" s="198"/>
      <c r="F43" s="194" t="s">
        <v>265</v>
      </c>
      <c r="G43" s="195" t="s">
        <v>131</v>
      </c>
      <c r="H43" s="196" t="s">
        <v>311</v>
      </c>
      <c r="I43" s="196">
        <v>0</v>
      </c>
      <c r="J43" s="197" t="s">
        <v>312</v>
      </c>
      <c r="L43" s="201" t="s">
        <v>266</v>
      </c>
      <c r="M43" s="204" t="s">
        <v>387</v>
      </c>
      <c r="O43" s="127"/>
      <c r="P43" s="127"/>
      <c r="Q43" s="127"/>
      <c r="R43" s="127"/>
      <c r="S43" s="127"/>
      <c r="T43" s="125"/>
      <c r="U43" s="125"/>
    </row>
    <row r="44" spans="1:21" ht="14.25">
      <c r="A44" s="198"/>
      <c r="B44" s="202"/>
      <c r="C44" s="202"/>
      <c r="D44" s="199"/>
      <c r="E44" s="198"/>
      <c r="F44" s="194" t="s">
        <v>267</v>
      </c>
      <c r="G44" s="195" t="s">
        <v>134</v>
      </c>
      <c r="H44" s="196" t="s">
        <v>313</v>
      </c>
      <c r="I44" s="196">
        <v>0</v>
      </c>
      <c r="J44" s="197" t="s">
        <v>312</v>
      </c>
      <c r="L44" s="205" t="s">
        <v>268</v>
      </c>
      <c r="M44" s="204" t="s">
        <v>387</v>
      </c>
      <c r="N44" s="127"/>
      <c r="O44" s="127"/>
      <c r="P44" s="127"/>
      <c r="Q44" s="127"/>
      <c r="R44" s="127"/>
      <c r="S44" s="127"/>
      <c r="T44" s="125"/>
      <c r="U44" s="125"/>
    </row>
    <row r="45" spans="1:21" ht="14.25">
      <c r="A45" s="198"/>
      <c r="B45" s="202"/>
      <c r="C45" s="202"/>
      <c r="D45" s="199"/>
      <c r="E45" s="198"/>
      <c r="F45" s="194" t="s">
        <v>269</v>
      </c>
      <c r="G45" s="195" t="s">
        <v>137</v>
      </c>
      <c r="H45" s="196"/>
      <c r="I45" s="196">
        <v>0</v>
      </c>
      <c r="J45" s="197">
        <v>0</v>
      </c>
      <c r="L45" s="127"/>
      <c r="M45" s="127"/>
      <c r="N45" s="127"/>
      <c r="O45" s="127"/>
      <c r="P45" s="127"/>
      <c r="Q45" s="127"/>
      <c r="R45" s="127"/>
      <c r="S45" s="127"/>
      <c r="T45" s="125"/>
      <c r="U45" s="125"/>
    </row>
    <row r="46" spans="1:21" ht="14.25">
      <c r="A46" s="198"/>
      <c r="B46" s="202"/>
      <c r="C46" s="202"/>
      <c r="D46" s="199"/>
      <c r="E46" s="198"/>
      <c r="F46" s="194" t="s">
        <v>270</v>
      </c>
      <c r="G46" s="195" t="s">
        <v>140</v>
      </c>
      <c r="H46" s="196"/>
      <c r="I46" s="196">
        <v>0</v>
      </c>
      <c r="J46" s="197">
        <v>0</v>
      </c>
      <c r="L46" s="127"/>
      <c r="N46" s="127"/>
      <c r="O46" s="127"/>
      <c r="P46" s="127"/>
      <c r="Q46" s="127"/>
      <c r="R46" s="127"/>
      <c r="S46" s="127"/>
      <c r="T46" s="127"/>
      <c r="U46" s="127"/>
    </row>
    <row r="47" spans="1:13" s="127" customFormat="1" ht="14.25">
      <c r="A47" s="198"/>
      <c r="B47" s="202"/>
      <c r="C47" s="202"/>
      <c r="D47" s="199"/>
      <c r="E47" s="198"/>
      <c r="F47" s="194" t="s">
        <v>271</v>
      </c>
      <c r="G47" s="195" t="s">
        <v>143</v>
      </c>
      <c r="H47" s="196"/>
      <c r="I47" s="196">
        <v>0</v>
      </c>
      <c r="J47" s="197">
        <v>0</v>
      </c>
      <c r="M47" s="123"/>
    </row>
    <row r="48" spans="1:19" s="127" customFormat="1" ht="14.25">
      <c r="A48" s="198"/>
      <c r="B48" s="202"/>
      <c r="C48" s="202"/>
      <c r="D48" s="199"/>
      <c r="E48" s="198"/>
      <c r="F48" s="194" t="s">
        <v>272</v>
      </c>
      <c r="G48" s="195" t="s">
        <v>146</v>
      </c>
      <c r="H48" s="196" t="s">
        <v>313</v>
      </c>
      <c r="I48" s="196">
        <v>0</v>
      </c>
      <c r="J48" s="197" t="s">
        <v>312</v>
      </c>
      <c r="M48" s="123"/>
      <c r="O48" s="123"/>
      <c r="P48" s="123"/>
      <c r="Q48" s="123"/>
      <c r="R48" s="182"/>
      <c r="S48" s="182"/>
    </row>
    <row r="49" spans="1:19" s="127" customFormat="1" ht="14.25">
      <c r="A49" s="198"/>
      <c r="B49" s="202"/>
      <c r="C49" s="202"/>
      <c r="D49" s="199"/>
      <c r="E49" s="198"/>
      <c r="F49" s="194" t="s">
        <v>273</v>
      </c>
      <c r="G49" s="195" t="s">
        <v>148</v>
      </c>
      <c r="H49" s="196" t="s">
        <v>313</v>
      </c>
      <c r="I49" s="196">
        <v>0</v>
      </c>
      <c r="J49" s="197">
        <v>0</v>
      </c>
      <c r="M49" s="123"/>
      <c r="N49" s="123"/>
      <c r="O49" s="123"/>
      <c r="P49" s="123"/>
      <c r="Q49" s="123"/>
      <c r="R49" s="182"/>
      <c r="S49" s="182"/>
    </row>
    <row r="50" spans="1:19" s="127" customFormat="1" ht="14.25">
      <c r="A50" s="198"/>
      <c r="B50" s="202"/>
      <c r="C50" s="202"/>
      <c r="D50" s="199"/>
      <c r="E50" s="198"/>
      <c r="F50" s="194" t="s">
        <v>274</v>
      </c>
      <c r="G50" s="195" t="s">
        <v>209</v>
      </c>
      <c r="H50" s="196" t="s">
        <v>311</v>
      </c>
      <c r="I50" s="196" t="s">
        <v>312</v>
      </c>
      <c r="J50" s="197">
        <v>0</v>
      </c>
      <c r="L50" s="123"/>
      <c r="M50" s="123"/>
      <c r="N50" s="123"/>
      <c r="O50" s="123"/>
      <c r="P50" s="123"/>
      <c r="Q50" s="123"/>
      <c r="R50" s="182"/>
      <c r="S50" s="182"/>
    </row>
    <row r="51" spans="1:19" s="127" customFormat="1" ht="14.25">
      <c r="A51" s="198"/>
      <c r="B51" s="202"/>
      <c r="C51" s="202"/>
      <c r="D51" s="199"/>
      <c r="E51" s="198"/>
      <c r="F51" s="206" t="s">
        <v>275</v>
      </c>
      <c r="G51" s="207" t="s">
        <v>153</v>
      </c>
      <c r="H51" s="208"/>
      <c r="I51" s="208"/>
      <c r="J51" s="209"/>
      <c r="L51" s="123"/>
      <c r="M51" s="123"/>
      <c r="N51" s="123"/>
      <c r="O51" s="123"/>
      <c r="P51" s="123"/>
      <c r="Q51" s="123"/>
      <c r="R51" s="182"/>
      <c r="S51" s="182"/>
    </row>
    <row r="52" spans="1:19" s="127" customFormat="1" ht="14.25">
      <c r="A52" s="198"/>
      <c r="B52" s="202"/>
      <c r="C52" s="202"/>
      <c r="D52" s="199"/>
      <c r="E52" s="198"/>
      <c r="F52" s="210"/>
      <c r="G52" s="211"/>
      <c r="H52" s="212"/>
      <c r="I52" s="212"/>
      <c r="J52" s="212"/>
      <c r="L52" s="123"/>
      <c r="M52" s="123"/>
      <c r="N52" s="123"/>
      <c r="O52" s="123"/>
      <c r="P52" s="123"/>
      <c r="Q52" s="123"/>
      <c r="R52" s="182"/>
      <c r="S52" s="182"/>
    </row>
    <row r="53" spans="1:19" s="127" customFormat="1" ht="12.75">
      <c r="A53" s="198"/>
      <c r="B53" s="202"/>
      <c r="C53" s="202"/>
      <c r="D53" s="199"/>
      <c r="E53" s="198"/>
      <c r="F53" s="210"/>
      <c r="G53" s="211"/>
      <c r="H53" s="135" t="s">
        <v>13</v>
      </c>
      <c r="I53" s="169"/>
      <c r="J53" s="169"/>
      <c r="L53" s="123"/>
      <c r="M53" s="123"/>
      <c r="N53" s="123"/>
      <c r="O53" s="123"/>
      <c r="P53" s="123"/>
      <c r="Q53" s="123"/>
      <c r="R53" s="182"/>
      <c r="S53" s="182"/>
    </row>
    <row r="54" spans="1:19" s="127" customFormat="1" ht="12.75">
      <c r="A54" s="198"/>
      <c r="B54" s="202"/>
      <c r="C54" s="202"/>
      <c r="D54" s="199"/>
      <c r="E54" s="198"/>
      <c r="F54" s="210"/>
      <c r="G54" s="211"/>
      <c r="H54" s="139" t="s">
        <v>253</v>
      </c>
      <c r="I54" s="213" t="s">
        <v>276</v>
      </c>
      <c r="J54" s="214"/>
      <c r="L54" s="123"/>
      <c r="M54" s="123"/>
      <c r="N54" s="123"/>
      <c r="O54" s="123"/>
      <c r="P54" s="123"/>
      <c r="Q54" s="123"/>
      <c r="R54" s="182"/>
      <c r="S54" s="182"/>
    </row>
    <row r="55" spans="1:21" s="127" customFormat="1" ht="33.75" customHeight="1">
      <c r="A55" s="126"/>
      <c r="B55" s="126"/>
      <c r="C55" s="126"/>
      <c r="D55" s="126"/>
      <c r="E55" s="126"/>
      <c r="F55" s="215" t="s">
        <v>277</v>
      </c>
      <c r="G55" s="216">
        <f>SUM(H55:J55)</f>
        <v>0.9999999776482582</v>
      </c>
      <c r="H55" s="217">
        <v>0.10000000149011612</v>
      </c>
      <c r="I55" s="217">
        <v>0.1899999976158142</v>
      </c>
      <c r="J55" s="217">
        <v>0.7099999785423279</v>
      </c>
      <c r="L55" s="123"/>
      <c r="M55" s="123"/>
      <c r="N55" s="123"/>
      <c r="O55" s="123"/>
      <c r="P55" s="123"/>
      <c r="Q55" s="123"/>
      <c r="R55" s="123"/>
      <c r="S55" s="182"/>
      <c r="T55" s="182"/>
      <c r="U55" s="125"/>
    </row>
    <row r="56" spans="1:21" ht="16.5" customHeight="1">
      <c r="A56" s="282" t="s">
        <v>12</v>
      </c>
      <c r="B56" s="282"/>
      <c r="C56" s="282"/>
      <c r="D56" s="282"/>
      <c r="E56" s="282"/>
      <c r="F56" s="165"/>
      <c r="G56" s="218"/>
      <c r="T56" s="182"/>
      <c r="U56" s="182"/>
    </row>
    <row r="57" spans="7:21" ht="12.75">
      <c r="G57" s="219"/>
      <c r="T57" s="182"/>
      <c r="U57" s="182"/>
    </row>
    <row r="58" spans="1:21" ht="12.75">
      <c r="A58" s="135" t="s">
        <v>13</v>
      </c>
      <c r="B58" s="169"/>
      <c r="C58" s="169"/>
      <c r="D58" s="169"/>
      <c r="E58" s="220"/>
      <c r="F58" s="221"/>
      <c r="G58" s="219"/>
      <c r="T58" s="182"/>
      <c r="U58" s="182"/>
    </row>
    <row r="59" spans="1:21" ht="12.75">
      <c r="A59" s="139" t="s">
        <v>14</v>
      </c>
      <c r="B59" s="140" t="s">
        <v>278</v>
      </c>
      <c r="C59" s="140"/>
      <c r="D59" s="140"/>
      <c r="E59" s="140"/>
      <c r="F59" s="170"/>
      <c r="G59" s="133"/>
      <c r="J59" s="222"/>
      <c r="T59" s="182"/>
      <c r="U59" s="182"/>
    </row>
    <row r="60" spans="1:21" ht="12.75">
      <c r="A60" s="144" t="s">
        <v>19</v>
      </c>
      <c r="B60" s="136" t="s">
        <v>278</v>
      </c>
      <c r="C60" s="136"/>
      <c r="D60" s="136"/>
      <c r="E60" s="136"/>
      <c r="F60" s="174"/>
      <c r="G60" s="133"/>
      <c r="H60" s="223"/>
      <c r="I60" s="223"/>
      <c r="J60" s="224"/>
      <c r="S60" s="182"/>
      <c r="T60" s="182"/>
      <c r="U60" s="125"/>
    </row>
    <row r="61" spans="1:21" ht="12.75">
      <c r="A61" s="144" t="s">
        <v>279</v>
      </c>
      <c r="B61" s="136" t="s">
        <v>280</v>
      </c>
      <c r="C61" s="136"/>
      <c r="D61" s="136"/>
      <c r="E61" s="136"/>
      <c r="F61" s="174"/>
      <c r="G61" s="133"/>
      <c r="H61" s="223"/>
      <c r="I61" s="223"/>
      <c r="J61" s="224"/>
      <c r="K61" s="225" t="s">
        <v>68</v>
      </c>
      <c r="L61" s="226" t="s">
        <v>66</v>
      </c>
      <c r="M61" s="226" t="s">
        <v>69</v>
      </c>
      <c r="S61" s="182"/>
      <c r="T61" s="182"/>
      <c r="U61" s="125"/>
    </row>
    <row r="62" spans="1:21" ht="12.75">
      <c r="A62" s="144" t="s">
        <v>281</v>
      </c>
      <c r="B62" s="136" t="s">
        <v>278</v>
      </c>
      <c r="C62" s="136"/>
      <c r="D62" s="136"/>
      <c r="E62" s="136"/>
      <c r="F62" s="174"/>
      <c r="G62" s="133"/>
      <c r="H62" s="227" t="s">
        <v>13</v>
      </c>
      <c r="I62" s="223"/>
      <c r="J62" s="224"/>
      <c r="K62" s="228">
        <v>1</v>
      </c>
      <c r="L62" s="229" t="s">
        <v>74</v>
      </c>
      <c r="M62" s="230" t="s">
        <v>75</v>
      </c>
      <c r="S62" s="182"/>
      <c r="T62" s="182"/>
      <c r="U62" s="125"/>
    </row>
    <row r="63" spans="1:21" ht="12.75">
      <c r="A63" s="144" t="s">
        <v>282</v>
      </c>
      <c r="B63" s="136" t="s">
        <v>283</v>
      </c>
      <c r="C63" s="136"/>
      <c r="D63" s="136"/>
      <c r="E63" s="136"/>
      <c r="F63" s="174"/>
      <c r="G63" s="133"/>
      <c r="H63" s="231" t="s">
        <v>65</v>
      </c>
      <c r="I63" s="231" t="s">
        <v>66</v>
      </c>
      <c r="J63" s="231" t="s">
        <v>67</v>
      </c>
      <c r="K63" s="232">
        <v>2</v>
      </c>
      <c r="L63" s="229" t="s">
        <v>81</v>
      </c>
      <c r="M63" s="230" t="s">
        <v>82</v>
      </c>
      <c r="S63" s="182"/>
      <c r="T63" s="182"/>
      <c r="U63" s="125"/>
    </row>
    <row r="64" spans="1:21" ht="12.75">
      <c r="A64" s="144" t="s">
        <v>284</v>
      </c>
      <c r="B64" s="136" t="s">
        <v>285</v>
      </c>
      <c r="C64" s="136"/>
      <c r="D64" s="136"/>
      <c r="E64" s="136"/>
      <c r="F64" s="174"/>
      <c r="G64" s="133"/>
      <c r="H64" s="233" t="s">
        <v>71</v>
      </c>
      <c r="I64" s="233" t="s">
        <v>72</v>
      </c>
      <c r="J64" s="233" t="s">
        <v>73</v>
      </c>
      <c r="K64" s="232">
        <v>3</v>
      </c>
      <c r="L64" s="229" t="s">
        <v>88</v>
      </c>
      <c r="M64" s="230" t="s">
        <v>89</v>
      </c>
      <c r="S64" s="182"/>
      <c r="T64" s="182"/>
      <c r="U64" s="125"/>
    </row>
    <row r="65" spans="1:21" ht="12.75">
      <c r="A65" s="144" t="s">
        <v>26</v>
      </c>
      <c r="B65" s="136" t="s">
        <v>27</v>
      </c>
      <c r="C65" s="136"/>
      <c r="D65" s="136"/>
      <c r="E65" s="136"/>
      <c r="F65" s="174"/>
      <c r="G65" s="133"/>
      <c r="H65" s="234" t="s">
        <v>78</v>
      </c>
      <c r="I65" s="234" t="s">
        <v>79</v>
      </c>
      <c r="J65" s="234" t="s">
        <v>80</v>
      </c>
      <c r="K65" s="232">
        <v>4</v>
      </c>
      <c r="L65" s="229" t="s">
        <v>93</v>
      </c>
      <c r="M65" s="230" t="s">
        <v>94</v>
      </c>
      <c r="S65" s="182"/>
      <c r="T65" s="182"/>
      <c r="U65" s="125"/>
    </row>
    <row r="66" spans="1:21" ht="12.75">
      <c r="A66" s="144" t="s">
        <v>29</v>
      </c>
      <c r="B66" s="136" t="s">
        <v>30</v>
      </c>
      <c r="C66" s="136"/>
      <c r="D66" s="136"/>
      <c r="E66" s="136"/>
      <c r="F66" s="174"/>
      <c r="G66" s="133"/>
      <c r="H66" s="234" t="s">
        <v>85</v>
      </c>
      <c r="I66" s="234" t="s">
        <v>86</v>
      </c>
      <c r="J66" s="234" t="s">
        <v>87</v>
      </c>
      <c r="K66" s="232">
        <v>5</v>
      </c>
      <c r="L66" s="229" t="s">
        <v>95</v>
      </c>
      <c r="M66" s="230" t="s">
        <v>96</v>
      </c>
      <c r="O66" s="124"/>
      <c r="P66" s="124"/>
      <c r="Q66" s="124"/>
      <c r="R66" s="124"/>
      <c r="S66" s="124"/>
      <c r="T66" s="124"/>
      <c r="U66" s="125"/>
    </row>
    <row r="67" spans="1:21" ht="12.75">
      <c r="A67" s="144" t="s">
        <v>32</v>
      </c>
      <c r="B67" s="136" t="s">
        <v>33</v>
      </c>
      <c r="C67" s="136"/>
      <c r="D67" s="136"/>
      <c r="E67" s="136"/>
      <c r="F67" s="174"/>
      <c r="G67" s="235"/>
      <c r="H67" s="236" t="s">
        <v>90</v>
      </c>
      <c r="I67" s="236" t="s">
        <v>91</v>
      </c>
      <c r="J67" s="236" t="s">
        <v>92</v>
      </c>
      <c r="K67" s="237">
        <v>6</v>
      </c>
      <c r="L67" s="238" t="s">
        <v>97</v>
      </c>
      <c r="M67" s="239" t="s">
        <v>98</v>
      </c>
      <c r="N67" s="124"/>
      <c r="S67" s="182"/>
      <c r="T67" s="182"/>
      <c r="U67" s="125"/>
    </row>
    <row r="68" spans="1:21" ht="12.75">
      <c r="A68" s="148" t="s">
        <v>35</v>
      </c>
      <c r="B68" s="149" t="s">
        <v>36</v>
      </c>
      <c r="C68" s="240"/>
      <c r="D68" s="240"/>
      <c r="E68" s="149"/>
      <c r="F68" s="178"/>
      <c r="G68" s="235"/>
      <c r="H68" s="124"/>
      <c r="T68" s="182"/>
      <c r="U68" s="182"/>
    </row>
    <row r="69" spans="5:22" ht="12.75">
      <c r="E69" s="241"/>
      <c r="F69" s="123"/>
      <c r="H69" s="124"/>
      <c r="T69" s="182"/>
      <c r="U69" s="182"/>
      <c r="V69" s="124"/>
    </row>
    <row r="70" spans="3:25" s="124" customFormat="1" ht="12.75">
      <c r="C70" s="184"/>
      <c r="D70" s="156" t="s">
        <v>3</v>
      </c>
      <c r="E70" s="156" t="s">
        <v>3</v>
      </c>
      <c r="F70" s="156" t="s">
        <v>3</v>
      </c>
      <c r="G70" s="156" t="s">
        <v>3</v>
      </c>
      <c r="H70" s="156" t="s">
        <v>3</v>
      </c>
      <c r="I70" s="242" t="s">
        <v>37</v>
      </c>
      <c r="J70" s="242" t="s">
        <v>37</v>
      </c>
      <c r="K70" s="242" t="s">
        <v>37</v>
      </c>
      <c r="L70" s="242" t="s">
        <v>37</v>
      </c>
      <c r="P70" s="123"/>
      <c r="Q70" s="123"/>
      <c r="R70" s="123"/>
      <c r="S70" s="123"/>
      <c r="T70" s="123"/>
      <c r="U70" s="182"/>
      <c r="V70" s="182"/>
      <c r="W70" s="125"/>
      <c r="X70" s="125"/>
      <c r="Y70" s="125"/>
    </row>
    <row r="71" spans="1:22" ht="12.75">
      <c r="A71" s="158" t="s">
        <v>4</v>
      </c>
      <c r="B71" s="158" t="s">
        <v>7</v>
      </c>
      <c r="C71" s="243" t="s">
        <v>286</v>
      </c>
      <c r="D71" s="243" t="s">
        <v>14</v>
      </c>
      <c r="E71" s="243" t="s">
        <v>19</v>
      </c>
      <c r="F71" s="243" t="s">
        <v>279</v>
      </c>
      <c r="G71" s="243" t="s">
        <v>282</v>
      </c>
      <c r="H71" s="243" t="s">
        <v>281</v>
      </c>
      <c r="I71" s="243" t="s">
        <v>26</v>
      </c>
      <c r="J71" s="243" t="s">
        <v>29</v>
      </c>
      <c r="K71" s="243" t="s">
        <v>32</v>
      </c>
      <c r="L71" s="243" t="s">
        <v>35</v>
      </c>
      <c r="U71" s="182"/>
      <c r="V71" s="182"/>
    </row>
    <row r="72" spans="1:22" ht="14.25">
      <c r="A72" s="190">
        <f>A39</f>
        <v>0</v>
      </c>
      <c r="B72" s="244">
        <f>D39</f>
        <v>41535</v>
      </c>
      <c r="C72" s="245" t="s">
        <v>40</v>
      </c>
      <c r="D72" s="246" t="s">
        <v>128</v>
      </c>
      <c r="E72" s="246" t="s">
        <v>72</v>
      </c>
      <c r="F72" s="246" t="s">
        <v>166</v>
      </c>
      <c r="G72" s="247" t="s">
        <v>167</v>
      </c>
      <c r="H72" s="247" t="s">
        <v>74</v>
      </c>
      <c r="I72" s="160">
        <v>3</v>
      </c>
      <c r="J72" s="159" t="s">
        <v>165</v>
      </c>
      <c r="K72" s="159"/>
      <c r="L72" s="248"/>
      <c r="U72" s="182"/>
      <c r="V72" s="182"/>
    </row>
    <row r="73" spans="1:22" ht="14.25">
      <c r="A73" s="249"/>
      <c r="B73" s="250"/>
      <c r="C73" s="245" t="s">
        <v>41</v>
      </c>
      <c r="D73" s="247" t="s">
        <v>125</v>
      </c>
      <c r="E73" s="247" t="s">
        <v>72</v>
      </c>
      <c r="F73" s="247" t="s">
        <v>166</v>
      </c>
      <c r="G73" s="247" t="s">
        <v>167</v>
      </c>
      <c r="H73" s="247" t="s">
        <v>74</v>
      </c>
      <c r="I73" s="160">
        <v>3</v>
      </c>
      <c r="J73" s="159" t="s">
        <v>165</v>
      </c>
      <c r="K73" s="159"/>
      <c r="L73" s="248"/>
      <c r="U73" s="182"/>
      <c r="V73" s="182"/>
    </row>
    <row r="74" spans="1:22" ht="14.25">
      <c r="A74" s="249"/>
      <c r="B74" s="250"/>
      <c r="C74" s="245" t="s">
        <v>42</v>
      </c>
      <c r="D74" s="247" t="s">
        <v>122</v>
      </c>
      <c r="E74" s="247" t="s">
        <v>79</v>
      </c>
      <c r="F74" s="247" t="s">
        <v>166</v>
      </c>
      <c r="G74" s="247" t="s">
        <v>167</v>
      </c>
      <c r="H74" s="247" t="s">
        <v>74</v>
      </c>
      <c r="I74" s="160">
        <v>4</v>
      </c>
      <c r="J74" s="159" t="s">
        <v>165</v>
      </c>
      <c r="K74" s="159" t="s">
        <v>318</v>
      </c>
      <c r="L74" s="248"/>
      <c r="U74" s="182"/>
      <c r="V74" s="182"/>
    </row>
    <row r="75" spans="1:22" ht="14.25">
      <c r="A75" s="249"/>
      <c r="B75" s="250"/>
      <c r="C75" s="245" t="s">
        <v>44</v>
      </c>
      <c r="D75" s="247" t="s">
        <v>131</v>
      </c>
      <c r="E75" s="247" t="s">
        <v>79</v>
      </c>
      <c r="F75" s="247" t="s">
        <v>166</v>
      </c>
      <c r="G75" s="247" t="s">
        <v>167</v>
      </c>
      <c r="H75" s="247" t="s">
        <v>74</v>
      </c>
      <c r="I75" s="160">
        <v>0</v>
      </c>
      <c r="J75" s="159" t="s">
        <v>165</v>
      </c>
      <c r="K75" s="159"/>
      <c r="L75" s="248"/>
      <c r="U75" s="182"/>
      <c r="V75" s="182"/>
    </row>
    <row r="76" spans="1:22" ht="14.25">
      <c r="A76" s="249"/>
      <c r="B76" s="250"/>
      <c r="C76" s="245" t="s">
        <v>46</v>
      </c>
      <c r="D76" s="247" t="s">
        <v>209</v>
      </c>
      <c r="E76" s="247" t="s">
        <v>86</v>
      </c>
      <c r="F76" s="247" t="s">
        <v>171</v>
      </c>
      <c r="G76" s="247" t="s">
        <v>172</v>
      </c>
      <c r="H76" s="247" t="s">
        <v>88</v>
      </c>
      <c r="I76" s="160">
        <v>0</v>
      </c>
      <c r="J76" s="159" t="s">
        <v>165</v>
      </c>
      <c r="K76" s="159"/>
      <c r="L76" s="248"/>
      <c r="U76" s="182"/>
      <c r="V76" s="182"/>
    </row>
    <row r="77" spans="1:22" ht="14.25">
      <c r="A77" s="249"/>
      <c r="B77" s="250"/>
      <c r="C77" s="245" t="s">
        <v>49</v>
      </c>
      <c r="D77" s="247" t="s">
        <v>209</v>
      </c>
      <c r="E77" s="247" t="s">
        <v>86</v>
      </c>
      <c r="F77" s="247" t="s">
        <v>171</v>
      </c>
      <c r="G77" s="247" t="s">
        <v>172</v>
      </c>
      <c r="H77" s="247" t="s">
        <v>88</v>
      </c>
      <c r="I77" s="160">
        <v>0</v>
      </c>
      <c r="J77" s="159" t="s">
        <v>165</v>
      </c>
      <c r="K77" s="159"/>
      <c r="L77" s="248"/>
      <c r="U77" s="182"/>
      <c r="V77" s="182"/>
    </row>
    <row r="78" spans="1:22" ht="14.25">
      <c r="A78" s="249"/>
      <c r="B78" s="250"/>
      <c r="C78" s="245" t="s">
        <v>51</v>
      </c>
      <c r="D78" s="247" t="s">
        <v>209</v>
      </c>
      <c r="E78" s="247" t="s">
        <v>86</v>
      </c>
      <c r="F78" s="247" t="s">
        <v>171</v>
      </c>
      <c r="G78" s="247" t="s">
        <v>172</v>
      </c>
      <c r="H78" s="247" t="s">
        <v>93</v>
      </c>
      <c r="I78" s="160">
        <v>0</v>
      </c>
      <c r="J78" s="159" t="s">
        <v>165</v>
      </c>
      <c r="K78" s="159"/>
      <c r="L78" s="248"/>
      <c r="U78" s="182"/>
      <c r="V78" s="182"/>
    </row>
    <row r="79" spans="1:22" ht="14.25">
      <c r="A79" s="249"/>
      <c r="B79" s="250"/>
      <c r="C79" s="245" t="s">
        <v>53</v>
      </c>
      <c r="D79" s="247" t="s">
        <v>209</v>
      </c>
      <c r="E79" s="247" t="s">
        <v>86</v>
      </c>
      <c r="F79" s="247" t="s">
        <v>171</v>
      </c>
      <c r="G79" s="247" t="s">
        <v>172</v>
      </c>
      <c r="H79" s="247" t="s">
        <v>88</v>
      </c>
      <c r="I79" s="160">
        <v>0</v>
      </c>
      <c r="J79" s="159" t="s">
        <v>165</v>
      </c>
      <c r="K79" s="159"/>
      <c r="L79" s="248"/>
      <c r="U79" s="182"/>
      <c r="V79" s="182"/>
    </row>
    <row r="80" spans="1:22" ht="14.25">
      <c r="A80" s="249"/>
      <c r="B80" s="250"/>
      <c r="C80" s="245" t="s">
        <v>55</v>
      </c>
      <c r="D80" s="247" t="s">
        <v>131</v>
      </c>
      <c r="E80" s="247" t="s">
        <v>86</v>
      </c>
      <c r="F80" s="247" t="s">
        <v>166</v>
      </c>
      <c r="G80" s="247" t="s">
        <v>178</v>
      </c>
      <c r="H80" s="247" t="s">
        <v>74</v>
      </c>
      <c r="I80" s="160">
        <v>0</v>
      </c>
      <c r="J80" s="159" t="s">
        <v>165</v>
      </c>
      <c r="K80" s="159"/>
      <c r="L80" s="248"/>
      <c r="U80" s="182"/>
      <c r="V80" s="182"/>
    </row>
    <row r="81" spans="1:22" ht="14.25">
      <c r="A81" s="249"/>
      <c r="B81" s="250"/>
      <c r="C81" s="245" t="s">
        <v>57</v>
      </c>
      <c r="D81" s="247" t="s">
        <v>134</v>
      </c>
      <c r="E81" s="247" t="s">
        <v>86</v>
      </c>
      <c r="F81" s="247" t="s">
        <v>166</v>
      </c>
      <c r="G81" s="247" t="s">
        <v>178</v>
      </c>
      <c r="H81" s="247" t="s">
        <v>74</v>
      </c>
      <c r="I81" s="160">
        <v>2</v>
      </c>
      <c r="J81" s="159" t="s">
        <v>165</v>
      </c>
      <c r="K81" s="159"/>
      <c r="L81" s="248"/>
      <c r="U81" s="182"/>
      <c r="V81" s="182"/>
    </row>
    <row r="82" spans="1:22" ht="14.25">
      <c r="A82" s="249"/>
      <c r="B82" s="250"/>
      <c r="C82" s="245" t="s">
        <v>59</v>
      </c>
      <c r="D82" s="247" t="s">
        <v>122</v>
      </c>
      <c r="E82" s="247" t="s">
        <v>86</v>
      </c>
      <c r="F82" s="247" t="s">
        <v>166</v>
      </c>
      <c r="G82" s="247" t="s">
        <v>178</v>
      </c>
      <c r="H82" s="247" t="s">
        <v>74</v>
      </c>
      <c r="I82" s="160">
        <v>2</v>
      </c>
      <c r="J82" s="159" t="s">
        <v>165</v>
      </c>
      <c r="K82" s="159" t="s">
        <v>318</v>
      </c>
      <c r="L82" s="248"/>
      <c r="U82" s="182"/>
      <c r="V82" s="182"/>
    </row>
    <row r="83" spans="1:22" ht="14.25">
      <c r="A83" s="249"/>
      <c r="B83" s="250"/>
      <c r="C83" s="245" t="s">
        <v>61</v>
      </c>
      <c r="D83" s="247" t="s">
        <v>146</v>
      </c>
      <c r="E83" s="247" t="s">
        <v>79</v>
      </c>
      <c r="F83" s="247" t="s">
        <v>166</v>
      </c>
      <c r="G83" s="247" t="s">
        <v>178</v>
      </c>
      <c r="H83" s="247" t="s">
        <v>74</v>
      </c>
      <c r="I83" s="160">
        <v>0</v>
      </c>
      <c r="J83" s="159" t="s">
        <v>165</v>
      </c>
      <c r="K83" s="159"/>
      <c r="L83" s="248"/>
      <c r="U83" s="182"/>
      <c r="V83" s="182"/>
    </row>
    <row r="84" spans="1:21" ht="15.75">
      <c r="A84" s="126"/>
      <c r="T84" s="182"/>
      <c r="U84" s="182"/>
    </row>
    <row r="85" spans="1:21" ht="15.75">
      <c r="A85" s="282" t="s">
        <v>287</v>
      </c>
      <c r="B85" s="282"/>
      <c r="C85" s="126"/>
      <c r="D85" s="126"/>
      <c r="E85" s="126"/>
      <c r="F85" s="126"/>
      <c r="G85" s="127"/>
      <c r="H85" s="127"/>
      <c r="I85" s="127"/>
      <c r="T85" s="182"/>
      <c r="U85" s="182"/>
    </row>
    <row r="86" spans="1:21" ht="12.75">
      <c r="A86" s="127"/>
      <c r="B86" s="127"/>
      <c r="C86" s="127"/>
      <c r="D86" s="127"/>
      <c r="E86" s="127"/>
      <c r="F86" s="127"/>
      <c r="G86" s="127"/>
      <c r="H86" s="127"/>
      <c r="I86" s="127"/>
      <c r="T86" s="182"/>
      <c r="U86" s="182"/>
    </row>
    <row r="87" spans="1:21" ht="12.75">
      <c r="A87" s="135" t="s">
        <v>13</v>
      </c>
      <c r="B87" s="169"/>
      <c r="C87" s="169"/>
      <c r="D87" s="131"/>
      <c r="E87" s="131"/>
      <c r="F87" s="131"/>
      <c r="G87" s="127"/>
      <c r="H87" s="127"/>
      <c r="I87" s="127"/>
      <c r="T87" s="182"/>
      <c r="U87" s="182"/>
    </row>
    <row r="88" spans="1:21" ht="12.75">
      <c r="A88" s="139" t="s">
        <v>288</v>
      </c>
      <c r="B88" s="140" t="s">
        <v>289</v>
      </c>
      <c r="C88" s="251"/>
      <c r="D88" s="170"/>
      <c r="E88" s="131"/>
      <c r="F88" s="127"/>
      <c r="G88" s="137"/>
      <c r="H88" s="127"/>
      <c r="I88" s="127"/>
      <c r="T88" s="182"/>
      <c r="U88" s="182"/>
    </row>
    <row r="89" spans="1:21" ht="12.75">
      <c r="A89" s="144" t="s">
        <v>290</v>
      </c>
      <c r="B89" s="135" t="s">
        <v>291</v>
      </c>
      <c r="C89" s="252"/>
      <c r="D89" s="174"/>
      <c r="E89" s="131"/>
      <c r="F89" s="125"/>
      <c r="G89" s="137"/>
      <c r="H89" s="127"/>
      <c r="I89" s="127"/>
      <c r="T89" s="182"/>
      <c r="U89" s="182"/>
    </row>
    <row r="90" spans="1:21" ht="12.75">
      <c r="A90" s="148" t="s">
        <v>282</v>
      </c>
      <c r="B90" s="149" t="s">
        <v>292</v>
      </c>
      <c r="C90" s="240"/>
      <c r="D90" s="178"/>
      <c r="E90" s="131"/>
      <c r="F90" s="125"/>
      <c r="G90" s="137"/>
      <c r="H90" s="127"/>
      <c r="I90" s="127"/>
      <c r="T90" s="182"/>
      <c r="U90" s="182"/>
    </row>
    <row r="91" spans="1:21" ht="14.25" customHeight="1">
      <c r="A91" s="127"/>
      <c r="B91" s="127"/>
      <c r="C91" s="127"/>
      <c r="D91" s="127"/>
      <c r="E91" s="127"/>
      <c r="F91" s="125"/>
      <c r="G91" s="127"/>
      <c r="H91" s="127"/>
      <c r="I91" s="127"/>
      <c r="T91" s="182"/>
      <c r="U91" s="182"/>
    </row>
    <row r="92" spans="1:22" ht="16.5" customHeight="1">
      <c r="A92" s="125"/>
      <c r="B92" s="125"/>
      <c r="C92" s="242" t="s">
        <v>37</v>
      </c>
      <c r="D92" s="156" t="s">
        <v>3</v>
      </c>
      <c r="E92" s="285" t="s">
        <v>293</v>
      </c>
      <c r="F92" s="285"/>
      <c r="G92" s="285"/>
      <c r="H92" s="285"/>
      <c r="I92" s="286" t="s">
        <v>294</v>
      </c>
      <c r="J92" s="286"/>
      <c r="K92" s="286"/>
      <c r="L92" s="286"/>
      <c r="M92" s="286"/>
      <c r="N92" s="286"/>
      <c r="O92" s="286"/>
      <c r="P92" s="286"/>
      <c r="Q92" s="286"/>
      <c r="R92" s="286"/>
      <c r="S92" s="286"/>
      <c r="T92" s="286"/>
      <c r="U92" s="182"/>
      <c r="V92" s="182"/>
    </row>
    <row r="93" spans="1:22" ht="12.75">
      <c r="A93" s="158" t="s">
        <v>4</v>
      </c>
      <c r="B93" s="158" t="s">
        <v>7</v>
      </c>
      <c r="C93" s="158" t="s">
        <v>288</v>
      </c>
      <c r="D93" s="185" t="s">
        <v>290</v>
      </c>
      <c r="E93" s="158" t="s">
        <v>295</v>
      </c>
      <c r="F93" s="158" t="s">
        <v>296</v>
      </c>
      <c r="G93" s="158" t="s">
        <v>297</v>
      </c>
      <c r="H93" s="158" t="s">
        <v>298</v>
      </c>
      <c r="I93" s="253" t="s">
        <v>299</v>
      </c>
      <c r="J93" s="158" t="s">
        <v>300</v>
      </c>
      <c r="K93" s="158" t="s">
        <v>301</v>
      </c>
      <c r="L93" s="158" t="s">
        <v>302</v>
      </c>
      <c r="M93" s="158" t="s">
        <v>303</v>
      </c>
      <c r="N93" s="158" t="s">
        <v>304</v>
      </c>
      <c r="O93" s="158" t="s">
        <v>305</v>
      </c>
      <c r="P93" s="158" t="s">
        <v>306</v>
      </c>
      <c r="Q93" s="158" t="s">
        <v>307</v>
      </c>
      <c r="R93" s="158" t="s">
        <v>308</v>
      </c>
      <c r="S93" s="158" t="s">
        <v>309</v>
      </c>
      <c r="T93" s="158" t="s">
        <v>310</v>
      </c>
      <c r="U93" s="182"/>
      <c r="V93" s="182"/>
    </row>
    <row r="94" spans="1:22" ht="14.25">
      <c r="A94" s="190">
        <f>A72</f>
        <v>0</v>
      </c>
      <c r="B94" s="244">
        <f>B72</f>
        <v>41535</v>
      </c>
      <c r="C94" s="159" t="s">
        <v>319</v>
      </c>
      <c r="D94" s="160">
        <v>67</v>
      </c>
      <c r="E94" s="160">
        <v>2</v>
      </c>
      <c r="F94" s="160"/>
      <c r="G94" s="160">
        <v>2</v>
      </c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82"/>
      <c r="V94" s="182"/>
    </row>
    <row r="95" spans="1:22" ht="14.25">
      <c r="A95" s="249">
        <f>+A$94</f>
        <v>0</v>
      </c>
      <c r="B95" s="250">
        <f>+B$94</f>
        <v>41535</v>
      </c>
      <c r="C95" s="159" t="s">
        <v>320</v>
      </c>
      <c r="D95" s="160">
        <v>69</v>
      </c>
      <c r="E95" s="160">
        <v>11</v>
      </c>
      <c r="F95" s="160">
        <v>5</v>
      </c>
      <c r="G95" s="160">
        <v>5</v>
      </c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82"/>
      <c r="V95" s="182"/>
    </row>
    <row r="96" spans="1:22" ht="14.25">
      <c r="A96" s="249">
        <f aca="true" t="shared" si="0" ref="A96:B127">+A$94</f>
        <v>0</v>
      </c>
      <c r="B96" s="250">
        <f t="shared" si="0"/>
        <v>41535</v>
      </c>
      <c r="C96" s="159" t="s">
        <v>321</v>
      </c>
      <c r="D96" s="160">
        <v>150</v>
      </c>
      <c r="E96" s="160">
        <v>1</v>
      </c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82"/>
      <c r="V96" s="182"/>
    </row>
    <row r="97" spans="1:22" ht="14.25">
      <c r="A97" s="249">
        <f t="shared" si="0"/>
        <v>0</v>
      </c>
      <c r="B97" s="250">
        <f t="shared" si="0"/>
        <v>41535</v>
      </c>
      <c r="C97" s="159" t="s">
        <v>322</v>
      </c>
      <c r="D97" s="160">
        <v>265</v>
      </c>
      <c r="E97" s="160">
        <v>15</v>
      </c>
      <c r="F97" s="160"/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82"/>
      <c r="V97" s="182"/>
    </row>
    <row r="98" spans="1:22" ht="14.25">
      <c r="A98" s="249">
        <f t="shared" si="0"/>
        <v>0</v>
      </c>
      <c r="B98" s="250">
        <f t="shared" si="0"/>
        <v>41535</v>
      </c>
      <c r="C98" s="159" t="s">
        <v>323</v>
      </c>
      <c r="D98" s="160">
        <v>263</v>
      </c>
      <c r="E98" s="160"/>
      <c r="F98" s="160"/>
      <c r="G98" s="160">
        <v>1</v>
      </c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82"/>
      <c r="V98" s="182"/>
    </row>
    <row r="99" spans="1:22" ht="14.25">
      <c r="A99" s="249">
        <f t="shared" si="0"/>
        <v>0</v>
      </c>
      <c r="B99" s="250">
        <f t="shared" si="0"/>
        <v>41535</v>
      </c>
      <c r="C99" s="159" t="s">
        <v>324</v>
      </c>
      <c r="D99" s="160">
        <v>212</v>
      </c>
      <c r="E99" s="160">
        <v>18</v>
      </c>
      <c r="F99" s="160">
        <v>10</v>
      </c>
      <c r="G99" s="160">
        <v>24</v>
      </c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82"/>
      <c r="V99" s="182"/>
    </row>
    <row r="100" spans="1:22" ht="14.25">
      <c r="A100" s="249">
        <f t="shared" si="0"/>
        <v>0</v>
      </c>
      <c r="B100" s="250">
        <f t="shared" si="0"/>
        <v>41535</v>
      </c>
      <c r="C100" s="159" t="s">
        <v>325</v>
      </c>
      <c r="D100" s="160">
        <v>200</v>
      </c>
      <c r="E100" s="160">
        <v>3</v>
      </c>
      <c r="F100" s="160">
        <v>1</v>
      </c>
      <c r="G100" s="160">
        <v>11</v>
      </c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82"/>
      <c r="V100" s="182"/>
    </row>
    <row r="101" spans="1:22" ht="14.25">
      <c r="A101" s="249">
        <f t="shared" si="0"/>
        <v>0</v>
      </c>
      <c r="B101" s="250">
        <f t="shared" si="0"/>
        <v>41535</v>
      </c>
      <c r="C101" s="159" t="s">
        <v>326</v>
      </c>
      <c r="D101" s="160">
        <v>197</v>
      </c>
      <c r="E101" s="160">
        <v>2</v>
      </c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82"/>
      <c r="V101" s="182"/>
    </row>
    <row r="102" spans="1:22" ht="14.25">
      <c r="A102" s="249">
        <f t="shared" si="0"/>
        <v>0</v>
      </c>
      <c r="B102" s="250">
        <f t="shared" si="0"/>
        <v>41535</v>
      </c>
      <c r="C102" s="159" t="s">
        <v>327</v>
      </c>
      <c r="D102" s="160">
        <v>305</v>
      </c>
      <c r="E102" s="160"/>
      <c r="F102" s="160"/>
      <c r="G102" s="160">
        <v>1</v>
      </c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82"/>
      <c r="V102" s="182"/>
    </row>
    <row r="103" spans="1:22" ht="14.25">
      <c r="A103" s="249">
        <f t="shared" si="0"/>
        <v>0</v>
      </c>
      <c r="B103" s="250">
        <f t="shared" si="0"/>
        <v>41535</v>
      </c>
      <c r="C103" s="159" t="s">
        <v>328</v>
      </c>
      <c r="D103" s="160">
        <v>312</v>
      </c>
      <c r="E103" s="160">
        <v>7</v>
      </c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82"/>
      <c r="V103" s="182"/>
    </row>
    <row r="104" spans="1:22" ht="14.25">
      <c r="A104" s="249">
        <f t="shared" si="0"/>
        <v>0</v>
      </c>
      <c r="B104" s="250">
        <f t="shared" si="0"/>
        <v>41535</v>
      </c>
      <c r="C104" s="159" t="s">
        <v>329</v>
      </c>
      <c r="D104" s="160">
        <v>318</v>
      </c>
      <c r="E104" s="160">
        <v>1</v>
      </c>
      <c r="F104" s="160">
        <v>2</v>
      </c>
      <c r="G104" s="160">
        <v>2</v>
      </c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82"/>
      <c r="V104" s="182"/>
    </row>
    <row r="105" spans="1:22" ht="14.25">
      <c r="A105" s="249">
        <f t="shared" si="0"/>
        <v>0</v>
      </c>
      <c r="B105" s="250">
        <f t="shared" si="0"/>
        <v>41535</v>
      </c>
      <c r="C105" s="159" t="s">
        <v>330</v>
      </c>
      <c r="D105" s="160">
        <v>3146</v>
      </c>
      <c r="E105" s="160"/>
      <c r="F105" s="160"/>
      <c r="G105" s="160">
        <v>1</v>
      </c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82"/>
      <c r="V105" s="182"/>
    </row>
    <row r="106" spans="1:22" ht="14.25">
      <c r="A106" s="249">
        <f t="shared" si="0"/>
        <v>0</v>
      </c>
      <c r="B106" s="250">
        <f t="shared" si="0"/>
        <v>41535</v>
      </c>
      <c r="C106" s="159" t="s">
        <v>331</v>
      </c>
      <c r="D106" s="160">
        <v>239</v>
      </c>
      <c r="E106" s="160">
        <v>35</v>
      </c>
      <c r="F106" s="160">
        <v>33</v>
      </c>
      <c r="G106" s="160">
        <v>20</v>
      </c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82"/>
      <c r="V106" s="182"/>
    </row>
    <row r="107" spans="1:22" ht="14.25">
      <c r="A107" s="249">
        <f t="shared" si="0"/>
        <v>0</v>
      </c>
      <c r="B107" s="250">
        <f t="shared" si="0"/>
        <v>41535</v>
      </c>
      <c r="C107" s="159" t="s">
        <v>332</v>
      </c>
      <c r="D107" s="160">
        <v>183</v>
      </c>
      <c r="E107" s="160">
        <v>1</v>
      </c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82"/>
      <c r="V107" s="182"/>
    </row>
    <row r="108" spans="1:22" ht="14.25">
      <c r="A108" s="249">
        <f t="shared" si="0"/>
        <v>0</v>
      </c>
      <c r="B108" s="250">
        <f t="shared" si="0"/>
        <v>41535</v>
      </c>
      <c r="C108" s="159" t="s">
        <v>333</v>
      </c>
      <c r="D108" s="160">
        <v>321</v>
      </c>
      <c r="E108" s="160"/>
      <c r="F108" s="160"/>
      <c r="G108" s="160">
        <v>1</v>
      </c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82"/>
      <c r="V108" s="182"/>
    </row>
    <row r="109" spans="1:22" ht="14.25">
      <c r="A109" s="249">
        <f t="shared" si="0"/>
        <v>0</v>
      </c>
      <c r="B109" s="250">
        <f t="shared" si="0"/>
        <v>41535</v>
      </c>
      <c r="C109" s="159" t="s">
        <v>334</v>
      </c>
      <c r="D109" s="160">
        <v>364</v>
      </c>
      <c r="E109" s="160">
        <v>20</v>
      </c>
      <c r="F109" s="160">
        <v>52</v>
      </c>
      <c r="G109" s="160">
        <v>29</v>
      </c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82"/>
      <c r="V109" s="182"/>
    </row>
    <row r="110" spans="1:22" ht="14.25">
      <c r="A110" s="249">
        <f t="shared" si="0"/>
        <v>0</v>
      </c>
      <c r="B110" s="250">
        <f t="shared" si="0"/>
        <v>41535</v>
      </c>
      <c r="C110" s="159" t="s">
        <v>335</v>
      </c>
      <c r="D110" s="160">
        <v>383</v>
      </c>
      <c r="E110" s="160">
        <v>2</v>
      </c>
      <c r="F110" s="160"/>
      <c r="G110" s="160"/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82"/>
      <c r="V110" s="182"/>
    </row>
    <row r="111" spans="1:22" ht="14.25">
      <c r="A111" s="249">
        <f t="shared" si="0"/>
        <v>0</v>
      </c>
      <c r="B111" s="250">
        <f t="shared" si="0"/>
        <v>41535</v>
      </c>
      <c r="C111" s="159" t="s">
        <v>336</v>
      </c>
      <c r="D111" s="160">
        <v>387</v>
      </c>
      <c r="E111" s="160">
        <v>1</v>
      </c>
      <c r="F111" s="160"/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82"/>
      <c r="V111" s="182"/>
    </row>
    <row r="112" spans="1:22" ht="14.25">
      <c r="A112" s="249">
        <f t="shared" si="0"/>
        <v>0</v>
      </c>
      <c r="B112" s="250">
        <f t="shared" si="0"/>
        <v>41535</v>
      </c>
      <c r="C112" s="159" t="s">
        <v>337</v>
      </c>
      <c r="D112" s="160">
        <v>390</v>
      </c>
      <c r="E112" s="160">
        <v>12</v>
      </c>
      <c r="F112" s="160"/>
      <c r="G112" s="160"/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82"/>
      <c r="V112" s="182"/>
    </row>
    <row r="113" spans="1:22" ht="14.25">
      <c r="A113" s="249">
        <f t="shared" si="0"/>
        <v>0</v>
      </c>
      <c r="B113" s="250">
        <f t="shared" si="0"/>
        <v>41535</v>
      </c>
      <c r="C113" s="159" t="s">
        <v>338</v>
      </c>
      <c r="D113" s="160">
        <v>457</v>
      </c>
      <c r="E113" s="160"/>
      <c r="F113" s="160"/>
      <c r="G113" s="160">
        <v>1</v>
      </c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82"/>
      <c r="V113" s="182"/>
    </row>
    <row r="114" spans="1:22" ht="14.25">
      <c r="A114" s="249">
        <f t="shared" si="0"/>
        <v>0</v>
      </c>
      <c r="B114" s="250">
        <f t="shared" si="0"/>
        <v>41535</v>
      </c>
      <c r="C114" s="159" t="s">
        <v>339</v>
      </c>
      <c r="D114" s="160">
        <v>451</v>
      </c>
      <c r="E114" s="160">
        <v>10</v>
      </c>
      <c r="F114" s="160">
        <v>4</v>
      </c>
      <c r="G114" s="160">
        <v>22</v>
      </c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82"/>
      <c r="V114" s="182"/>
    </row>
    <row r="115" spans="1:22" ht="14.25">
      <c r="A115" s="249">
        <f t="shared" si="0"/>
        <v>0</v>
      </c>
      <c r="B115" s="250">
        <f t="shared" si="0"/>
        <v>41535</v>
      </c>
      <c r="C115" s="159" t="s">
        <v>340</v>
      </c>
      <c r="D115" s="160">
        <v>502</v>
      </c>
      <c r="E115" s="160"/>
      <c r="F115" s="160"/>
      <c r="G115" s="160">
        <v>2</v>
      </c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82"/>
      <c r="V115" s="182"/>
    </row>
    <row r="116" spans="1:22" ht="14.25">
      <c r="A116" s="249">
        <f t="shared" si="0"/>
        <v>0</v>
      </c>
      <c r="B116" s="250">
        <f t="shared" si="0"/>
        <v>41535</v>
      </c>
      <c r="C116" s="159" t="s">
        <v>341</v>
      </c>
      <c r="D116" s="160">
        <v>421</v>
      </c>
      <c r="E116" s="160">
        <v>2</v>
      </c>
      <c r="F116" s="160">
        <v>1</v>
      </c>
      <c r="G116" s="160">
        <v>1</v>
      </c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82"/>
      <c r="V116" s="182"/>
    </row>
    <row r="117" spans="1:22" ht="14.25">
      <c r="A117" s="249">
        <f t="shared" si="0"/>
        <v>0</v>
      </c>
      <c r="B117" s="250">
        <f t="shared" si="0"/>
        <v>41535</v>
      </c>
      <c r="C117" s="159" t="s">
        <v>342</v>
      </c>
      <c r="D117" s="160">
        <v>443</v>
      </c>
      <c r="E117" s="160">
        <v>1</v>
      </c>
      <c r="F117" s="160"/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82"/>
      <c r="V117" s="182"/>
    </row>
    <row r="118" spans="1:22" ht="14.25">
      <c r="A118" s="249">
        <f t="shared" si="0"/>
        <v>0</v>
      </c>
      <c r="B118" s="250">
        <f t="shared" si="0"/>
        <v>41535</v>
      </c>
      <c r="C118" s="159" t="s">
        <v>343</v>
      </c>
      <c r="D118" s="160">
        <v>404</v>
      </c>
      <c r="E118" s="160">
        <v>1</v>
      </c>
      <c r="F118" s="160">
        <v>6</v>
      </c>
      <c r="G118" s="160"/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82"/>
      <c r="V118" s="182"/>
    </row>
    <row r="119" spans="1:22" ht="14.25">
      <c r="A119" s="249">
        <f t="shared" si="0"/>
        <v>0</v>
      </c>
      <c r="B119" s="250">
        <f t="shared" si="0"/>
        <v>41535</v>
      </c>
      <c r="C119" s="159" t="s">
        <v>344</v>
      </c>
      <c r="D119" s="160">
        <v>496</v>
      </c>
      <c r="E119" s="160">
        <v>4</v>
      </c>
      <c r="F119" s="160"/>
      <c r="G119" s="160">
        <v>34</v>
      </c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82"/>
      <c r="V119" s="182"/>
    </row>
    <row r="120" spans="1:22" ht="14.25">
      <c r="A120" s="249">
        <f t="shared" si="0"/>
        <v>0</v>
      </c>
      <c r="B120" s="250">
        <f t="shared" si="0"/>
        <v>41535</v>
      </c>
      <c r="C120" s="159" t="s">
        <v>345</v>
      </c>
      <c r="D120" s="160">
        <v>509</v>
      </c>
      <c r="E120" s="160">
        <v>3</v>
      </c>
      <c r="F120" s="160">
        <v>2</v>
      </c>
      <c r="G120" s="160">
        <v>12</v>
      </c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82"/>
      <c r="V120" s="182"/>
    </row>
    <row r="121" spans="1:22" ht="14.25">
      <c r="A121" s="249">
        <f t="shared" si="0"/>
        <v>0</v>
      </c>
      <c r="B121" s="250">
        <f t="shared" si="0"/>
        <v>41535</v>
      </c>
      <c r="C121" s="159" t="s">
        <v>346</v>
      </c>
      <c r="D121" s="160">
        <v>2395</v>
      </c>
      <c r="E121" s="160">
        <v>1</v>
      </c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82"/>
      <c r="V121" s="182"/>
    </row>
    <row r="122" spans="1:22" ht="14.25">
      <c r="A122" s="249">
        <f t="shared" si="0"/>
        <v>0</v>
      </c>
      <c r="B122" s="250">
        <f t="shared" si="0"/>
        <v>41535</v>
      </c>
      <c r="C122" s="159" t="s">
        <v>347</v>
      </c>
      <c r="D122" s="160">
        <v>2393</v>
      </c>
      <c r="E122" s="160">
        <v>6</v>
      </c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82"/>
      <c r="V122" s="182"/>
    </row>
    <row r="123" spans="1:22" ht="14.25">
      <c r="A123" s="249">
        <f t="shared" si="0"/>
        <v>0</v>
      </c>
      <c r="B123" s="250">
        <f t="shared" si="0"/>
        <v>41535</v>
      </c>
      <c r="C123" s="159" t="s">
        <v>348</v>
      </c>
      <c r="D123" s="160">
        <v>20731</v>
      </c>
      <c r="E123" s="160">
        <v>2</v>
      </c>
      <c r="F123" s="160"/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82"/>
      <c r="V123" s="182"/>
    </row>
    <row r="124" spans="1:22" ht="14.25">
      <c r="A124" s="249">
        <f t="shared" si="0"/>
        <v>0</v>
      </c>
      <c r="B124" s="250">
        <f t="shared" si="0"/>
        <v>41535</v>
      </c>
      <c r="C124" s="159" t="s">
        <v>349</v>
      </c>
      <c r="D124" s="160">
        <v>618</v>
      </c>
      <c r="E124" s="160">
        <v>7</v>
      </c>
      <c r="F124" s="160">
        <v>4</v>
      </c>
      <c r="G124" s="160">
        <v>7</v>
      </c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82"/>
      <c r="V124" s="182"/>
    </row>
    <row r="125" spans="1:22" ht="14.25">
      <c r="A125" s="249">
        <f t="shared" si="0"/>
        <v>0</v>
      </c>
      <c r="B125" s="250">
        <f t="shared" si="0"/>
        <v>41535</v>
      </c>
      <c r="C125" s="159" t="s">
        <v>350</v>
      </c>
      <c r="D125" s="160">
        <v>619</v>
      </c>
      <c r="E125" s="160">
        <v>13</v>
      </c>
      <c r="F125" s="160">
        <v>5</v>
      </c>
      <c r="G125" s="160">
        <v>16</v>
      </c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82"/>
      <c r="V125" s="182"/>
    </row>
    <row r="126" spans="1:22" ht="14.25">
      <c r="A126" s="249">
        <f t="shared" si="0"/>
        <v>0</v>
      </c>
      <c r="B126" s="250">
        <f t="shared" si="0"/>
        <v>41535</v>
      </c>
      <c r="C126" s="159" t="s">
        <v>351</v>
      </c>
      <c r="D126" s="160">
        <v>623</v>
      </c>
      <c r="E126" s="160">
        <v>4</v>
      </c>
      <c r="F126" s="160"/>
      <c r="G126" s="160">
        <v>11</v>
      </c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82"/>
      <c r="V126" s="182"/>
    </row>
    <row r="127" spans="1:22" ht="14.25">
      <c r="A127" s="249">
        <f t="shared" si="0"/>
        <v>0</v>
      </c>
      <c r="B127" s="250">
        <f t="shared" si="0"/>
        <v>41535</v>
      </c>
      <c r="C127" s="159" t="s">
        <v>352</v>
      </c>
      <c r="D127" s="160">
        <v>622</v>
      </c>
      <c r="E127" s="160">
        <v>6</v>
      </c>
      <c r="F127" s="160"/>
      <c r="G127" s="160">
        <v>2</v>
      </c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82"/>
      <c r="V127" s="182"/>
    </row>
    <row r="128" spans="1:22" ht="14.25">
      <c r="A128" s="249">
        <f aca="true" t="shared" si="1" ref="A128:B159">+A$94</f>
        <v>0</v>
      </c>
      <c r="B128" s="250">
        <f t="shared" si="1"/>
        <v>41535</v>
      </c>
      <c r="C128" s="159" t="s">
        <v>353</v>
      </c>
      <c r="D128" s="160">
        <v>625</v>
      </c>
      <c r="E128" s="160"/>
      <c r="F128" s="160"/>
      <c r="G128" s="160">
        <v>1</v>
      </c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82"/>
      <c r="V128" s="182"/>
    </row>
    <row r="129" spans="1:22" ht="14.25">
      <c r="A129" s="249">
        <f t="shared" si="1"/>
        <v>0</v>
      </c>
      <c r="B129" s="250">
        <f t="shared" si="1"/>
        <v>41535</v>
      </c>
      <c r="C129" s="159" t="s">
        <v>354</v>
      </c>
      <c r="D129" s="160">
        <v>617</v>
      </c>
      <c r="E129" s="160">
        <v>23</v>
      </c>
      <c r="F129" s="160"/>
      <c r="G129" s="160">
        <v>1</v>
      </c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82"/>
      <c r="V129" s="182"/>
    </row>
    <row r="130" spans="1:22" ht="14.25">
      <c r="A130" s="249">
        <f t="shared" si="1"/>
        <v>0</v>
      </c>
      <c r="B130" s="250">
        <f t="shared" si="1"/>
        <v>41535</v>
      </c>
      <c r="C130" s="159" t="s">
        <v>355</v>
      </c>
      <c r="D130" s="160">
        <v>515</v>
      </c>
      <c r="E130" s="160">
        <v>2</v>
      </c>
      <c r="F130" s="160"/>
      <c r="G130" s="160"/>
      <c r="H130" s="160"/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82"/>
      <c r="V130" s="182"/>
    </row>
    <row r="131" spans="1:22" ht="14.25">
      <c r="A131" s="249">
        <f t="shared" si="1"/>
        <v>0</v>
      </c>
      <c r="B131" s="250">
        <f t="shared" si="1"/>
        <v>41535</v>
      </c>
      <c r="C131" s="159" t="s">
        <v>356</v>
      </c>
      <c r="D131" s="160">
        <v>518</v>
      </c>
      <c r="E131" s="160">
        <v>1</v>
      </c>
      <c r="F131" s="160"/>
      <c r="G131" s="160"/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82"/>
      <c r="V131" s="182"/>
    </row>
    <row r="132" spans="1:22" ht="14.25">
      <c r="A132" s="249">
        <f t="shared" si="1"/>
        <v>0</v>
      </c>
      <c r="B132" s="250">
        <f t="shared" si="1"/>
        <v>41535</v>
      </c>
      <c r="C132" s="159" t="s">
        <v>357</v>
      </c>
      <c r="D132" s="160">
        <v>848</v>
      </c>
      <c r="E132" s="160">
        <v>7</v>
      </c>
      <c r="F132" s="160"/>
      <c r="G132" s="160"/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82"/>
      <c r="V132" s="182"/>
    </row>
    <row r="133" spans="1:22" ht="14.25">
      <c r="A133" s="249">
        <f t="shared" si="1"/>
        <v>0</v>
      </c>
      <c r="B133" s="250">
        <f t="shared" si="1"/>
        <v>41535</v>
      </c>
      <c r="C133" s="159" t="s">
        <v>358</v>
      </c>
      <c r="D133" s="160">
        <v>839</v>
      </c>
      <c r="E133" s="160">
        <v>1</v>
      </c>
      <c r="F133" s="160"/>
      <c r="G133" s="160">
        <v>2</v>
      </c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82"/>
      <c r="V133" s="182"/>
    </row>
    <row r="134" spans="1:22" ht="14.25">
      <c r="A134" s="249">
        <f t="shared" si="1"/>
        <v>0</v>
      </c>
      <c r="B134" s="250">
        <f t="shared" si="1"/>
        <v>41535</v>
      </c>
      <c r="C134" s="159" t="s">
        <v>359</v>
      </c>
      <c r="D134" s="160">
        <v>840</v>
      </c>
      <c r="E134" s="160">
        <v>15</v>
      </c>
      <c r="F134" s="160">
        <v>1</v>
      </c>
      <c r="G134" s="160">
        <v>1</v>
      </c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82"/>
      <c r="V134" s="182"/>
    </row>
    <row r="135" spans="1:22" ht="14.25">
      <c r="A135" s="249">
        <f t="shared" si="1"/>
        <v>0</v>
      </c>
      <c r="B135" s="250">
        <f t="shared" si="1"/>
        <v>41535</v>
      </c>
      <c r="C135" s="159" t="s">
        <v>360</v>
      </c>
      <c r="D135" s="160">
        <v>819</v>
      </c>
      <c r="E135" s="160"/>
      <c r="F135" s="160">
        <v>1</v>
      </c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82"/>
      <c r="V135" s="182"/>
    </row>
    <row r="136" spans="1:22" ht="14.25">
      <c r="A136" s="249">
        <f t="shared" si="1"/>
        <v>0</v>
      </c>
      <c r="B136" s="250">
        <f t="shared" si="1"/>
        <v>41535</v>
      </c>
      <c r="C136" s="159" t="s">
        <v>361</v>
      </c>
      <c r="D136" s="160">
        <v>807</v>
      </c>
      <c r="E136" s="160">
        <v>783</v>
      </c>
      <c r="F136" s="160">
        <v>6</v>
      </c>
      <c r="G136" s="160">
        <v>75</v>
      </c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82"/>
      <c r="V136" s="182"/>
    </row>
    <row r="137" spans="1:22" ht="14.25">
      <c r="A137" s="249">
        <f t="shared" si="1"/>
        <v>0</v>
      </c>
      <c r="B137" s="250">
        <f t="shared" si="1"/>
        <v>41535</v>
      </c>
      <c r="C137" s="159" t="s">
        <v>362</v>
      </c>
      <c r="D137" s="160">
        <v>2884</v>
      </c>
      <c r="E137" s="160">
        <v>1</v>
      </c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82"/>
      <c r="V137" s="182"/>
    </row>
    <row r="138" spans="1:22" ht="14.25">
      <c r="A138" s="249">
        <f t="shared" si="1"/>
        <v>0</v>
      </c>
      <c r="B138" s="250">
        <f t="shared" si="1"/>
        <v>41535</v>
      </c>
      <c r="C138" s="159" t="s">
        <v>363</v>
      </c>
      <c r="D138" s="160">
        <v>759</v>
      </c>
      <c r="E138" s="160"/>
      <c r="F138" s="160"/>
      <c r="G138" s="160">
        <v>1</v>
      </c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82"/>
      <c r="V138" s="182"/>
    </row>
    <row r="139" spans="1:22" ht="14.25">
      <c r="A139" s="249">
        <f t="shared" si="1"/>
        <v>0</v>
      </c>
      <c r="B139" s="250">
        <f t="shared" si="1"/>
        <v>41535</v>
      </c>
      <c r="C139" s="159" t="s">
        <v>364</v>
      </c>
      <c r="D139" s="160">
        <v>765</v>
      </c>
      <c r="E139" s="160">
        <v>19</v>
      </c>
      <c r="F139" s="160">
        <v>1</v>
      </c>
      <c r="G139" s="160">
        <v>4</v>
      </c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82"/>
      <c r="V139" s="182"/>
    </row>
    <row r="140" spans="1:22" ht="14.25">
      <c r="A140" s="249">
        <f t="shared" si="1"/>
        <v>0</v>
      </c>
      <c r="B140" s="250">
        <f t="shared" si="1"/>
        <v>41535</v>
      </c>
      <c r="C140" s="159" t="s">
        <v>365</v>
      </c>
      <c r="D140" s="160">
        <v>806</v>
      </c>
      <c r="E140" s="160"/>
      <c r="F140" s="160">
        <v>86</v>
      </c>
      <c r="G140" s="160"/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82"/>
      <c r="V140" s="182"/>
    </row>
    <row r="141" spans="1:22" ht="14.25">
      <c r="A141" s="249">
        <f t="shared" si="1"/>
        <v>0</v>
      </c>
      <c r="B141" s="250">
        <f t="shared" si="1"/>
        <v>41535</v>
      </c>
      <c r="C141" s="159" t="s">
        <v>366</v>
      </c>
      <c r="D141" s="160">
        <v>837</v>
      </c>
      <c r="E141" s="160">
        <v>2</v>
      </c>
      <c r="F141" s="160"/>
      <c r="G141" s="160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82"/>
      <c r="V141" s="182"/>
    </row>
    <row r="142" spans="1:22" ht="14.25">
      <c r="A142" s="249">
        <f t="shared" si="1"/>
        <v>0</v>
      </c>
      <c r="B142" s="250">
        <f t="shared" si="1"/>
        <v>41535</v>
      </c>
      <c r="C142" s="159" t="s">
        <v>367</v>
      </c>
      <c r="D142" s="160">
        <v>721</v>
      </c>
      <c r="E142" s="160">
        <v>17</v>
      </c>
      <c r="F142" s="160">
        <v>31</v>
      </c>
      <c r="G142" s="160">
        <v>17</v>
      </c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82"/>
      <c r="V142" s="182"/>
    </row>
    <row r="143" spans="1:22" ht="14.25">
      <c r="A143" s="249">
        <f t="shared" si="1"/>
        <v>0</v>
      </c>
      <c r="B143" s="250">
        <f t="shared" si="1"/>
        <v>41535</v>
      </c>
      <c r="C143" s="159" t="s">
        <v>368</v>
      </c>
      <c r="D143" s="160">
        <v>5196</v>
      </c>
      <c r="E143" s="160">
        <v>3</v>
      </c>
      <c r="F143" s="160"/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82"/>
      <c r="V143" s="182"/>
    </row>
    <row r="144" spans="1:22" ht="14.25">
      <c r="A144" s="249">
        <f t="shared" si="1"/>
        <v>0</v>
      </c>
      <c r="B144" s="250">
        <f t="shared" si="1"/>
        <v>41535</v>
      </c>
      <c r="C144" s="159" t="s">
        <v>369</v>
      </c>
      <c r="D144" s="160">
        <v>719</v>
      </c>
      <c r="E144" s="160"/>
      <c r="F144" s="160">
        <v>1</v>
      </c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82"/>
      <c r="V144" s="182"/>
    </row>
    <row r="145" spans="1:22" ht="14.25">
      <c r="A145" s="249">
        <f t="shared" si="1"/>
        <v>0</v>
      </c>
      <c r="B145" s="250">
        <f t="shared" si="1"/>
        <v>41535</v>
      </c>
      <c r="C145" s="159" t="s">
        <v>370</v>
      </c>
      <c r="D145" s="160">
        <v>650</v>
      </c>
      <c r="E145" s="160">
        <v>42</v>
      </c>
      <c r="F145" s="160"/>
      <c r="G145" s="160">
        <v>8</v>
      </c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82"/>
      <c r="V145" s="182"/>
    </row>
    <row r="146" spans="1:22" ht="14.25">
      <c r="A146" s="249">
        <f t="shared" si="1"/>
        <v>0</v>
      </c>
      <c r="B146" s="250">
        <f t="shared" si="1"/>
        <v>41535</v>
      </c>
      <c r="C146" s="159" t="s">
        <v>371</v>
      </c>
      <c r="D146" s="160">
        <v>658</v>
      </c>
      <c r="E146" s="160"/>
      <c r="F146" s="160"/>
      <c r="G146" s="160">
        <v>1</v>
      </c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82"/>
      <c r="V146" s="182"/>
    </row>
    <row r="147" spans="1:22" ht="14.25">
      <c r="A147" s="249">
        <f t="shared" si="1"/>
        <v>0</v>
      </c>
      <c r="B147" s="250">
        <f t="shared" si="1"/>
        <v>41535</v>
      </c>
      <c r="C147" s="159" t="s">
        <v>372</v>
      </c>
      <c r="D147" s="160">
        <v>3170</v>
      </c>
      <c r="E147" s="160" t="s">
        <v>373</v>
      </c>
      <c r="F147" s="160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82"/>
      <c r="V147" s="182"/>
    </row>
    <row r="148" spans="1:22" ht="14.25">
      <c r="A148" s="249">
        <f t="shared" si="1"/>
        <v>0</v>
      </c>
      <c r="B148" s="250">
        <f t="shared" si="1"/>
        <v>41535</v>
      </c>
      <c r="C148" s="159" t="s">
        <v>374</v>
      </c>
      <c r="D148" s="160">
        <v>3206</v>
      </c>
      <c r="E148" s="160" t="s">
        <v>373</v>
      </c>
      <c r="F148" s="160"/>
      <c r="G148" s="160"/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82"/>
      <c r="V148" s="182"/>
    </row>
    <row r="149" spans="1:22" ht="14.25">
      <c r="A149" s="249">
        <f t="shared" si="1"/>
        <v>0</v>
      </c>
      <c r="B149" s="250">
        <f t="shared" si="1"/>
        <v>41535</v>
      </c>
      <c r="C149" s="159" t="s">
        <v>375</v>
      </c>
      <c r="D149" s="160">
        <v>880</v>
      </c>
      <c r="E149" s="160">
        <v>22</v>
      </c>
      <c r="F149" s="160"/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82"/>
      <c r="V149" s="182"/>
    </row>
    <row r="150" spans="1:22" ht="14.25">
      <c r="A150" s="249">
        <f t="shared" si="1"/>
        <v>0</v>
      </c>
      <c r="B150" s="250">
        <f t="shared" si="1"/>
        <v>41535</v>
      </c>
      <c r="C150" s="159" t="s">
        <v>376</v>
      </c>
      <c r="D150" s="160">
        <v>888</v>
      </c>
      <c r="E150" s="160">
        <v>14</v>
      </c>
      <c r="F150" s="160"/>
      <c r="G150" s="160">
        <v>6</v>
      </c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82"/>
      <c r="V150" s="182"/>
    </row>
    <row r="151" spans="1:22" ht="14.25">
      <c r="A151" s="249">
        <f t="shared" si="1"/>
        <v>0</v>
      </c>
      <c r="B151" s="250">
        <f t="shared" si="1"/>
        <v>41535</v>
      </c>
      <c r="C151" s="159" t="s">
        <v>377</v>
      </c>
      <c r="D151" s="160">
        <v>892</v>
      </c>
      <c r="E151" s="160">
        <v>52</v>
      </c>
      <c r="F151" s="160"/>
      <c r="G151" s="160">
        <v>2</v>
      </c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82"/>
      <c r="V151" s="182"/>
    </row>
    <row r="152" spans="1:22" ht="14.25">
      <c r="A152" s="249">
        <f t="shared" si="1"/>
        <v>0</v>
      </c>
      <c r="B152" s="250">
        <f t="shared" si="1"/>
        <v>41535</v>
      </c>
      <c r="C152" s="159" t="s">
        <v>378</v>
      </c>
      <c r="D152" s="160">
        <v>1028</v>
      </c>
      <c r="E152" s="160">
        <v>27</v>
      </c>
      <c r="F152" s="160">
        <v>9</v>
      </c>
      <c r="G152" s="160">
        <v>50</v>
      </c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82"/>
      <c r="V152" s="182"/>
    </row>
    <row r="153" spans="1:22" ht="14.25">
      <c r="A153" s="249">
        <f t="shared" si="1"/>
        <v>0</v>
      </c>
      <c r="B153" s="250">
        <f t="shared" si="1"/>
        <v>41535</v>
      </c>
      <c r="C153" s="159" t="s">
        <v>379</v>
      </c>
      <c r="D153" s="160">
        <v>1004</v>
      </c>
      <c r="E153" s="160">
        <v>1</v>
      </c>
      <c r="F153" s="160"/>
      <c r="G153" s="160">
        <v>1</v>
      </c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82"/>
      <c r="V153" s="182"/>
    </row>
    <row r="154" spans="1:22" ht="14.25">
      <c r="A154" s="249">
        <f t="shared" si="1"/>
        <v>0</v>
      </c>
      <c r="B154" s="250">
        <f t="shared" si="1"/>
        <v>41535</v>
      </c>
      <c r="C154" s="159" t="s">
        <v>380</v>
      </c>
      <c r="D154" s="160">
        <v>967</v>
      </c>
      <c r="E154" s="160">
        <v>16</v>
      </c>
      <c r="F154" s="160">
        <v>6</v>
      </c>
      <c r="G154" s="160">
        <v>1</v>
      </c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82"/>
      <c r="V154" s="182"/>
    </row>
    <row r="155" spans="1:22" ht="14.25">
      <c r="A155" s="249">
        <f t="shared" si="1"/>
        <v>0</v>
      </c>
      <c r="B155" s="250">
        <f t="shared" si="1"/>
        <v>41535</v>
      </c>
      <c r="C155" s="159" t="s">
        <v>381</v>
      </c>
      <c r="D155" s="160">
        <v>1051</v>
      </c>
      <c r="E155" s="160">
        <v>5</v>
      </c>
      <c r="F155" s="160">
        <v>6</v>
      </c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82"/>
      <c r="V155" s="182"/>
    </row>
    <row r="156" spans="1:22" ht="14.25">
      <c r="A156" s="249">
        <f t="shared" si="1"/>
        <v>0</v>
      </c>
      <c r="B156" s="250">
        <f t="shared" si="1"/>
        <v>41535</v>
      </c>
      <c r="C156" s="159" t="s">
        <v>382</v>
      </c>
      <c r="D156" s="160">
        <v>1055</v>
      </c>
      <c r="E156" s="160"/>
      <c r="F156" s="160">
        <v>1</v>
      </c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82"/>
      <c r="V156" s="182"/>
    </row>
    <row r="157" spans="1:22" ht="14.25">
      <c r="A157" s="249">
        <f t="shared" si="1"/>
        <v>0</v>
      </c>
      <c r="B157" s="250">
        <f t="shared" si="1"/>
        <v>41535</v>
      </c>
      <c r="C157" s="159" t="s">
        <v>383</v>
      </c>
      <c r="D157" s="160">
        <v>928</v>
      </c>
      <c r="E157" s="160">
        <v>18</v>
      </c>
      <c r="F157" s="160">
        <v>4</v>
      </c>
      <c r="G157" s="160">
        <v>3</v>
      </c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82"/>
      <c r="V157" s="182"/>
    </row>
    <row r="158" spans="1:22" ht="14.25">
      <c r="A158" s="249">
        <f t="shared" si="1"/>
        <v>0</v>
      </c>
      <c r="B158" s="250">
        <f t="shared" si="1"/>
        <v>41535</v>
      </c>
      <c r="C158" s="159" t="s">
        <v>384</v>
      </c>
      <c r="D158" s="160">
        <v>909</v>
      </c>
      <c r="E158" s="160">
        <v>3</v>
      </c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82"/>
      <c r="V158" s="182"/>
    </row>
    <row r="159" spans="1:22" ht="14.25">
      <c r="A159" s="249">
        <f t="shared" si="1"/>
        <v>0</v>
      </c>
      <c r="B159" s="250">
        <f t="shared" si="1"/>
        <v>41535</v>
      </c>
      <c r="C159" s="159" t="s">
        <v>385</v>
      </c>
      <c r="D159" s="160">
        <v>933</v>
      </c>
      <c r="E159" s="160">
        <v>47</v>
      </c>
      <c r="F159" s="160">
        <v>5</v>
      </c>
      <c r="G159" s="160">
        <v>50</v>
      </c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82"/>
      <c r="V159" s="182"/>
    </row>
    <row r="160" spans="1:22" ht="14.25">
      <c r="A160" s="249">
        <f aca="true" t="shared" si="2" ref="A160:B191">+A$94</f>
        <v>0</v>
      </c>
      <c r="B160" s="250">
        <f t="shared" si="2"/>
        <v>41535</v>
      </c>
      <c r="C160" s="159" t="s">
        <v>386</v>
      </c>
      <c r="D160" s="160">
        <v>906</v>
      </c>
      <c r="E160" s="160" t="s">
        <v>373</v>
      </c>
      <c r="F160" s="160" t="s">
        <v>373</v>
      </c>
      <c r="G160" s="160" t="s">
        <v>373</v>
      </c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82"/>
      <c r="V160" s="182"/>
    </row>
    <row r="161" spans="1:22" ht="14.25">
      <c r="A161" s="249">
        <f t="shared" si="2"/>
        <v>0</v>
      </c>
      <c r="B161" s="250">
        <f t="shared" si="2"/>
        <v>41535</v>
      </c>
      <c r="C161" s="159"/>
      <c r="D161" s="160"/>
      <c r="E161" s="160"/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82"/>
      <c r="V161" s="182"/>
    </row>
    <row r="162" spans="1:22" ht="14.25">
      <c r="A162" s="249">
        <f t="shared" si="2"/>
        <v>0</v>
      </c>
      <c r="B162" s="250">
        <f t="shared" si="2"/>
        <v>41535</v>
      </c>
      <c r="C162" s="159"/>
      <c r="D162" s="160"/>
      <c r="E162" s="160"/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82"/>
      <c r="V162" s="182"/>
    </row>
    <row r="163" spans="1:22" ht="14.25">
      <c r="A163" s="249">
        <f t="shared" si="2"/>
        <v>0</v>
      </c>
      <c r="B163" s="250">
        <f t="shared" si="2"/>
        <v>41535</v>
      </c>
      <c r="C163" s="159"/>
      <c r="D163" s="160"/>
      <c r="E163" s="160"/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82"/>
      <c r="V163" s="182"/>
    </row>
    <row r="164" spans="1:22" ht="14.25">
      <c r="A164" s="249">
        <f t="shared" si="2"/>
        <v>0</v>
      </c>
      <c r="B164" s="250">
        <f t="shared" si="2"/>
        <v>41535</v>
      </c>
      <c r="C164" s="159"/>
      <c r="D164" s="160"/>
      <c r="E164" s="160"/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82"/>
      <c r="V164" s="182"/>
    </row>
    <row r="165" spans="1:22" ht="14.25">
      <c r="A165" s="249">
        <f t="shared" si="2"/>
        <v>0</v>
      </c>
      <c r="B165" s="250">
        <f t="shared" si="2"/>
        <v>41535</v>
      </c>
      <c r="C165" s="159"/>
      <c r="D165" s="160"/>
      <c r="E165" s="160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82"/>
      <c r="V165" s="182"/>
    </row>
    <row r="166" spans="1:22" ht="14.25">
      <c r="A166" s="249">
        <f t="shared" si="2"/>
        <v>0</v>
      </c>
      <c r="B166" s="250">
        <f t="shared" si="2"/>
        <v>41535</v>
      </c>
      <c r="C166" s="159"/>
      <c r="D166" s="160"/>
      <c r="E166" s="160"/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82"/>
      <c r="V166" s="182"/>
    </row>
    <row r="167" spans="1:22" ht="14.25">
      <c r="A167" s="249">
        <f t="shared" si="2"/>
        <v>0</v>
      </c>
      <c r="B167" s="250">
        <f t="shared" si="2"/>
        <v>41535</v>
      </c>
      <c r="C167" s="159"/>
      <c r="D167" s="160"/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82"/>
      <c r="V167" s="182"/>
    </row>
    <row r="168" spans="1:22" ht="14.25">
      <c r="A168" s="249">
        <f t="shared" si="2"/>
        <v>0</v>
      </c>
      <c r="B168" s="250">
        <f t="shared" si="2"/>
        <v>41535</v>
      </c>
      <c r="C168" s="159"/>
      <c r="D168" s="160"/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82"/>
      <c r="V168" s="182"/>
    </row>
    <row r="169" spans="1:22" ht="14.25">
      <c r="A169" s="249">
        <f t="shared" si="2"/>
        <v>0</v>
      </c>
      <c r="B169" s="250">
        <f t="shared" si="2"/>
        <v>41535</v>
      </c>
      <c r="C169" s="159"/>
      <c r="D169" s="160"/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82"/>
      <c r="V169" s="182"/>
    </row>
    <row r="170" spans="1:22" ht="14.25">
      <c r="A170" s="249">
        <f t="shared" si="2"/>
        <v>0</v>
      </c>
      <c r="B170" s="250">
        <f t="shared" si="2"/>
        <v>41535</v>
      </c>
      <c r="C170" s="159"/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82"/>
      <c r="V170" s="182"/>
    </row>
    <row r="171" spans="1:22" ht="14.25">
      <c r="A171" s="249">
        <f t="shared" si="2"/>
        <v>0</v>
      </c>
      <c r="B171" s="250">
        <f t="shared" si="2"/>
        <v>41535</v>
      </c>
      <c r="C171" s="159"/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82"/>
      <c r="V171" s="182"/>
    </row>
    <row r="172" spans="1:22" ht="14.25">
      <c r="A172" s="249">
        <f t="shared" si="2"/>
        <v>0</v>
      </c>
      <c r="B172" s="250">
        <f t="shared" si="2"/>
        <v>41535</v>
      </c>
      <c r="C172" s="159"/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82"/>
      <c r="V172" s="182"/>
    </row>
    <row r="173" spans="1:22" ht="14.25">
      <c r="A173" s="249">
        <f t="shared" si="2"/>
        <v>0</v>
      </c>
      <c r="B173" s="250">
        <f t="shared" si="2"/>
        <v>41535</v>
      </c>
      <c r="C173" s="159"/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82"/>
      <c r="V173" s="182"/>
    </row>
    <row r="174" spans="1:22" ht="14.25">
      <c r="A174" s="249">
        <f t="shared" si="2"/>
        <v>0</v>
      </c>
      <c r="B174" s="250">
        <f t="shared" si="2"/>
        <v>41535</v>
      </c>
      <c r="C174" s="159"/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82"/>
      <c r="V174" s="182"/>
    </row>
    <row r="175" spans="1:22" ht="14.25">
      <c r="A175" s="249">
        <f t="shared" si="2"/>
        <v>0</v>
      </c>
      <c r="B175" s="250">
        <f t="shared" si="2"/>
        <v>41535</v>
      </c>
      <c r="C175" s="159"/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82"/>
      <c r="V175" s="182"/>
    </row>
    <row r="176" spans="1:22" ht="14.25">
      <c r="A176" s="249">
        <f t="shared" si="2"/>
        <v>0</v>
      </c>
      <c r="B176" s="250">
        <f t="shared" si="2"/>
        <v>41535</v>
      </c>
      <c r="C176" s="159"/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82"/>
      <c r="V176" s="182"/>
    </row>
    <row r="177" spans="1:22" ht="14.25">
      <c r="A177" s="249">
        <f t="shared" si="2"/>
        <v>0</v>
      </c>
      <c r="B177" s="250">
        <f t="shared" si="2"/>
        <v>41535</v>
      </c>
      <c r="C177" s="159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82"/>
      <c r="V177" s="182"/>
    </row>
    <row r="178" spans="1:22" ht="14.25">
      <c r="A178" s="249">
        <f t="shared" si="2"/>
        <v>0</v>
      </c>
      <c r="B178" s="250">
        <f t="shared" si="2"/>
        <v>41535</v>
      </c>
      <c r="C178" s="159"/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82"/>
      <c r="V178" s="182"/>
    </row>
    <row r="179" spans="1:22" ht="14.25">
      <c r="A179" s="249">
        <f t="shared" si="2"/>
        <v>0</v>
      </c>
      <c r="B179" s="250">
        <f t="shared" si="2"/>
        <v>41535</v>
      </c>
      <c r="C179" s="159"/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82"/>
      <c r="V179" s="182"/>
    </row>
    <row r="180" spans="1:22" ht="14.25">
      <c r="A180" s="249">
        <f t="shared" si="2"/>
        <v>0</v>
      </c>
      <c r="B180" s="250">
        <f t="shared" si="2"/>
        <v>41535</v>
      </c>
      <c r="C180" s="159"/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82"/>
      <c r="V180" s="182"/>
    </row>
    <row r="181" spans="1:22" ht="14.25">
      <c r="A181" s="249">
        <f t="shared" si="2"/>
        <v>0</v>
      </c>
      <c r="B181" s="250">
        <f t="shared" si="2"/>
        <v>41535</v>
      </c>
      <c r="C181" s="159"/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82"/>
      <c r="V181" s="182"/>
    </row>
    <row r="182" spans="1:22" ht="14.25">
      <c r="A182" s="249">
        <f t="shared" si="2"/>
        <v>0</v>
      </c>
      <c r="B182" s="250">
        <f t="shared" si="2"/>
        <v>41535</v>
      </c>
      <c r="C182" s="159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82"/>
      <c r="V182" s="182"/>
    </row>
    <row r="183" spans="1:22" ht="14.25">
      <c r="A183" s="249">
        <f t="shared" si="2"/>
        <v>0</v>
      </c>
      <c r="B183" s="250">
        <f t="shared" si="2"/>
        <v>41535</v>
      </c>
      <c r="C183" s="159"/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82"/>
      <c r="V183" s="182"/>
    </row>
    <row r="184" spans="1:22" ht="14.25">
      <c r="A184" s="249">
        <f t="shared" si="2"/>
        <v>0</v>
      </c>
      <c r="B184" s="250">
        <f t="shared" si="2"/>
        <v>41535</v>
      </c>
      <c r="C184" s="159"/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82"/>
      <c r="V184" s="182"/>
    </row>
    <row r="185" spans="1:22" ht="14.25">
      <c r="A185" s="249">
        <f t="shared" si="2"/>
        <v>0</v>
      </c>
      <c r="B185" s="250">
        <f t="shared" si="2"/>
        <v>41535</v>
      </c>
      <c r="C185" s="159"/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82"/>
      <c r="V185" s="182"/>
    </row>
    <row r="186" spans="1:22" ht="14.25">
      <c r="A186" s="249">
        <f t="shared" si="2"/>
        <v>0</v>
      </c>
      <c r="B186" s="250">
        <f t="shared" si="2"/>
        <v>41535</v>
      </c>
      <c r="C186" s="159"/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82"/>
      <c r="V186" s="182"/>
    </row>
    <row r="187" spans="1:22" ht="14.25">
      <c r="A187" s="249">
        <f t="shared" si="2"/>
        <v>0</v>
      </c>
      <c r="B187" s="250">
        <f t="shared" si="2"/>
        <v>41535</v>
      </c>
      <c r="C187" s="159"/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82"/>
      <c r="V187" s="182"/>
    </row>
    <row r="188" spans="1:22" ht="14.25">
      <c r="A188" s="249">
        <f t="shared" si="2"/>
        <v>0</v>
      </c>
      <c r="B188" s="250">
        <f t="shared" si="2"/>
        <v>41535</v>
      </c>
      <c r="C188" s="159"/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82"/>
      <c r="V188" s="182"/>
    </row>
    <row r="189" spans="1:22" ht="14.25">
      <c r="A189" s="249">
        <f t="shared" si="2"/>
        <v>0</v>
      </c>
      <c r="B189" s="250">
        <f t="shared" si="2"/>
        <v>41535</v>
      </c>
      <c r="C189" s="159"/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82"/>
      <c r="V189" s="182"/>
    </row>
    <row r="190" spans="1:22" ht="14.25">
      <c r="A190" s="249">
        <f t="shared" si="2"/>
        <v>0</v>
      </c>
      <c r="B190" s="250">
        <f t="shared" si="2"/>
        <v>41535</v>
      </c>
      <c r="C190" s="159"/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82"/>
      <c r="V190" s="182"/>
    </row>
    <row r="191" spans="1:22" ht="14.25">
      <c r="A191" s="249">
        <f t="shared" si="2"/>
        <v>0</v>
      </c>
      <c r="B191" s="250">
        <f t="shared" si="2"/>
        <v>41535</v>
      </c>
      <c r="C191" s="159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82"/>
      <c r="V191" s="182"/>
    </row>
    <row r="192" spans="1:22" ht="14.25">
      <c r="A192" s="249">
        <f aca="true" t="shared" si="3" ref="A192:B223">+A$94</f>
        <v>0</v>
      </c>
      <c r="B192" s="250">
        <f t="shared" si="3"/>
        <v>41535</v>
      </c>
      <c r="C192" s="159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82"/>
      <c r="V192" s="182"/>
    </row>
    <row r="193" spans="1:22" ht="14.25">
      <c r="A193" s="249">
        <f t="shared" si="3"/>
        <v>0</v>
      </c>
      <c r="B193" s="250">
        <f t="shared" si="3"/>
        <v>41535</v>
      </c>
      <c r="C193" s="159"/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82"/>
      <c r="V193" s="182"/>
    </row>
    <row r="194" spans="1:22" ht="14.25">
      <c r="A194" s="249">
        <f t="shared" si="3"/>
        <v>0</v>
      </c>
      <c r="B194" s="250">
        <f t="shared" si="3"/>
        <v>41535</v>
      </c>
      <c r="C194" s="159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82"/>
      <c r="V194" s="182"/>
    </row>
    <row r="195" spans="1:22" ht="14.25">
      <c r="A195" s="249">
        <f t="shared" si="3"/>
        <v>0</v>
      </c>
      <c r="B195" s="250">
        <f t="shared" si="3"/>
        <v>41535</v>
      </c>
      <c r="C195" s="159"/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82"/>
      <c r="V195" s="182"/>
    </row>
    <row r="196" spans="1:22" ht="14.25">
      <c r="A196" s="249">
        <f t="shared" si="3"/>
        <v>0</v>
      </c>
      <c r="B196" s="250">
        <f t="shared" si="3"/>
        <v>41535</v>
      </c>
      <c r="C196" s="159"/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82"/>
      <c r="V196" s="182"/>
    </row>
    <row r="197" spans="1:22" ht="14.25">
      <c r="A197" s="249">
        <f t="shared" si="3"/>
        <v>0</v>
      </c>
      <c r="B197" s="250">
        <f t="shared" si="3"/>
        <v>41535</v>
      </c>
      <c r="C197" s="159"/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82"/>
      <c r="V197" s="182"/>
    </row>
    <row r="198" spans="1:22" ht="14.25">
      <c r="A198" s="249">
        <f t="shared" si="3"/>
        <v>0</v>
      </c>
      <c r="B198" s="250">
        <f t="shared" si="3"/>
        <v>41535</v>
      </c>
      <c r="C198" s="159"/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82"/>
      <c r="V198" s="182"/>
    </row>
    <row r="199" spans="1:22" ht="14.25">
      <c r="A199" s="249">
        <f t="shared" si="3"/>
        <v>0</v>
      </c>
      <c r="B199" s="250">
        <f t="shared" si="3"/>
        <v>41535</v>
      </c>
      <c r="C199" s="159"/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82"/>
      <c r="V199" s="182"/>
    </row>
    <row r="200" spans="1:22" ht="14.25">
      <c r="A200" s="249">
        <f t="shared" si="3"/>
        <v>0</v>
      </c>
      <c r="B200" s="250">
        <f t="shared" si="3"/>
        <v>41535</v>
      </c>
      <c r="C200" s="159"/>
      <c r="D200" s="160"/>
      <c r="E200" s="160"/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82"/>
      <c r="V200" s="182"/>
    </row>
    <row r="201" spans="1:22" ht="14.25">
      <c r="A201" s="249">
        <f t="shared" si="3"/>
        <v>0</v>
      </c>
      <c r="B201" s="250">
        <f t="shared" si="3"/>
        <v>41535</v>
      </c>
      <c r="C201" s="159"/>
      <c r="D201" s="160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82"/>
      <c r="V201" s="182"/>
    </row>
    <row r="202" spans="1:22" ht="14.25">
      <c r="A202" s="249">
        <f t="shared" si="3"/>
        <v>0</v>
      </c>
      <c r="B202" s="250">
        <f t="shared" si="3"/>
        <v>41535</v>
      </c>
      <c r="C202" s="159"/>
      <c r="D202" s="160"/>
      <c r="E202" s="160"/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82"/>
      <c r="V202" s="182"/>
    </row>
    <row r="203" spans="1:22" ht="14.25">
      <c r="A203" s="249">
        <f t="shared" si="3"/>
        <v>0</v>
      </c>
      <c r="B203" s="250">
        <f t="shared" si="3"/>
        <v>41535</v>
      </c>
      <c r="C203" s="159"/>
      <c r="D203" s="160"/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82"/>
      <c r="V203" s="182"/>
    </row>
    <row r="204" spans="1:22" ht="14.25">
      <c r="A204" s="249">
        <f t="shared" si="3"/>
        <v>0</v>
      </c>
      <c r="B204" s="250">
        <f t="shared" si="3"/>
        <v>41535</v>
      </c>
      <c r="C204" s="159"/>
      <c r="D204" s="160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82"/>
      <c r="V204" s="182"/>
    </row>
    <row r="205" spans="1:22" ht="14.25">
      <c r="A205" s="249">
        <f t="shared" si="3"/>
        <v>0</v>
      </c>
      <c r="B205" s="250">
        <f t="shared" si="3"/>
        <v>41535</v>
      </c>
      <c r="C205" s="159"/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82"/>
      <c r="V205" s="182"/>
    </row>
    <row r="206" spans="1:22" ht="14.25">
      <c r="A206" s="249">
        <f t="shared" si="3"/>
        <v>0</v>
      </c>
      <c r="B206" s="250">
        <f t="shared" si="3"/>
        <v>41535</v>
      </c>
      <c r="C206" s="159"/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82"/>
      <c r="V206" s="182"/>
    </row>
    <row r="207" spans="1:22" ht="14.25">
      <c r="A207" s="249">
        <f t="shared" si="3"/>
        <v>0</v>
      </c>
      <c r="B207" s="250">
        <f t="shared" si="3"/>
        <v>41535</v>
      </c>
      <c r="C207" s="159"/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82"/>
      <c r="V207" s="182"/>
    </row>
    <row r="208" spans="1:22" ht="14.25">
      <c r="A208" s="249">
        <f t="shared" si="3"/>
        <v>0</v>
      </c>
      <c r="B208" s="250">
        <f t="shared" si="3"/>
        <v>41535</v>
      </c>
      <c r="C208" s="159"/>
      <c r="D208" s="160"/>
      <c r="E208" s="160"/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82"/>
      <c r="V208" s="182"/>
    </row>
    <row r="209" spans="1:22" ht="14.25">
      <c r="A209" s="249">
        <f t="shared" si="3"/>
        <v>0</v>
      </c>
      <c r="B209" s="250">
        <f t="shared" si="3"/>
        <v>41535</v>
      </c>
      <c r="C209" s="159"/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82"/>
      <c r="V209" s="182"/>
    </row>
    <row r="210" spans="1:22" ht="14.25">
      <c r="A210" s="249">
        <f t="shared" si="3"/>
        <v>0</v>
      </c>
      <c r="B210" s="250">
        <f t="shared" si="3"/>
        <v>41535</v>
      </c>
      <c r="C210" s="159"/>
      <c r="D210" s="160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82"/>
      <c r="V210" s="182"/>
    </row>
    <row r="211" spans="1:22" ht="14.25">
      <c r="A211" s="249">
        <f t="shared" si="3"/>
        <v>0</v>
      </c>
      <c r="B211" s="250">
        <f t="shared" si="3"/>
        <v>41535</v>
      </c>
      <c r="C211" s="159"/>
      <c r="D211" s="160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82"/>
      <c r="V211" s="182"/>
    </row>
    <row r="212" spans="1:22" ht="14.25">
      <c r="A212" s="249">
        <f t="shared" si="3"/>
        <v>0</v>
      </c>
      <c r="B212" s="250">
        <f t="shared" si="3"/>
        <v>41535</v>
      </c>
      <c r="C212" s="159"/>
      <c r="D212" s="160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82"/>
      <c r="V212" s="182"/>
    </row>
    <row r="213" spans="1:22" ht="14.25">
      <c r="A213" s="249">
        <f t="shared" si="3"/>
        <v>0</v>
      </c>
      <c r="B213" s="250">
        <f t="shared" si="3"/>
        <v>41535</v>
      </c>
      <c r="C213" s="159"/>
      <c r="D213" s="160"/>
      <c r="E213" s="160"/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82"/>
      <c r="V213" s="182"/>
    </row>
    <row r="214" spans="1:22" ht="14.25">
      <c r="A214" s="249">
        <f t="shared" si="3"/>
        <v>0</v>
      </c>
      <c r="B214" s="250">
        <f t="shared" si="3"/>
        <v>41535</v>
      </c>
      <c r="C214" s="159"/>
      <c r="D214" s="160"/>
      <c r="E214" s="160"/>
      <c r="F214" s="160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82"/>
      <c r="V214" s="182"/>
    </row>
    <row r="215" spans="1:22" ht="14.25">
      <c r="A215" s="249">
        <f t="shared" si="3"/>
        <v>0</v>
      </c>
      <c r="B215" s="250">
        <f t="shared" si="3"/>
        <v>41535</v>
      </c>
      <c r="C215" s="159"/>
      <c r="D215" s="160"/>
      <c r="E215" s="160"/>
      <c r="F215" s="160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82"/>
      <c r="V215" s="182"/>
    </row>
    <row r="216" spans="1:22" ht="14.25">
      <c r="A216" s="249">
        <f t="shared" si="3"/>
        <v>0</v>
      </c>
      <c r="B216" s="250">
        <f t="shared" si="3"/>
        <v>41535</v>
      </c>
      <c r="C216" s="159"/>
      <c r="D216" s="160"/>
      <c r="E216" s="160"/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82"/>
      <c r="V216" s="182"/>
    </row>
    <row r="217" spans="1:22" ht="14.25">
      <c r="A217" s="249">
        <f t="shared" si="3"/>
        <v>0</v>
      </c>
      <c r="B217" s="250">
        <f t="shared" si="3"/>
        <v>41535</v>
      </c>
      <c r="C217" s="159"/>
      <c r="D217" s="160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82"/>
      <c r="V217" s="182"/>
    </row>
    <row r="218" spans="1:22" ht="14.25">
      <c r="A218" s="249">
        <f t="shared" si="3"/>
        <v>0</v>
      </c>
      <c r="B218" s="250">
        <f t="shared" si="3"/>
        <v>41535</v>
      </c>
      <c r="C218" s="159"/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82"/>
      <c r="V218" s="182"/>
    </row>
    <row r="219" spans="1:22" ht="14.25">
      <c r="A219" s="249">
        <f t="shared" si="3"/>
        <v>0</v>
      </c>
      <c r="B219" s="250">
        <f t="shared" si="3"/>
        <v>41535</v>
      </c>
      <c r="C219" s="159"/>
      <c r="D219" s="160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82"/>
      <c r="V219" s="182"/>
    </row>
    <row r="220" spans="1:22" ht="14.25">
      <c r="A220" s="249">
        <f t="shared" si="3"/>
        <v>0</v>
      </c>
      <c r="B220" s="250">
        <f t="shared" si="3"/>
        <v>41535</v>
      </c>
      <c r="C220" s="159"/>
      <c r="D220" s="160"/>
      <c r="E220" s="160"/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82"/>
      <c r="V220" s="182"/>
    </row>
    <row r="221" spans="1:22" ht="14.25">
      <c r="A221" s="249">
        <f t="shared" si="3"/>
        <v>0</v>
      </c>
      <c r="B221" s="250">
        <f t="shared" si="3"/>
        <v>41535</v>
      </c>
      <c r="C221" s="159"/>
      <c r="D221" s="160"/>
      <c r="E221" s="160"/>
      <c r="F221" s="160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82"/>
      <c r="V221" s="182"/>
    </row>
    <row r="222" spans="1:22" ht="14.25">
      <c r="A222" s="249">
        <f t="shared" si="3"/>
        <v>0</v>
      </c>
      <c r="B222" s="250">
        <f t="shared" si="3"/>
        <v>41535</v>
      </c>
      <c r="C222" s="159"/>
      <c r="D222" s="160"/>
      <c r="E222" s="160"/>
      <c r="F222" s="160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82"/>
      <c r="V222" s="182"/>
    </row>
    <row r="223" spans="1:22" ht="14.25">
      <c r="A223" s="249">
        <f t="shared" si="3"/>
        <v>0</v>
      </c>
      <c r="B223" s="250">
        <f t="shared" si="3"/>
        <v>41535</v>
      </c>
      <c r="C223" s="159"/>
      <c r="D223" s="160"/>
      <c r="E223" s="160"/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82"/>
      <c r="V223" s="182"/>
    </row>
    <row r="224" spans="1:22" ht="14.25">
      <c r="A224" s="249">
        <f aca="true" t="shared" si="4" ref="A224:B249">+A$94</f>
        <v>0</v>
      </c>
      <c r="B224" s="250">
        <f t="shared" si="4"/>
        <v>41535</v>
      </c>
      <c r="C224" s="159"/>
      <c r="D224" s="160"/>
      <c r="E224" s="160"/>
      <c r="F224" s="160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82"/>
      <c r="V224" s="182"/>
    </row>
    <row r="225" spans="1:22" ht="14.25">
      <c r="A225" s="249">
        <f t="shared" si="4"/>
        <v>0</v>
      </c>
      <c r="B225" s="250">
        <f t="shared" si="4"/>
        <v>41535</v>
      </c>
      <c r="C225" s="159"/>
      <c r="D225" s="160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82"/>
      <c r="V225" s="182"/>
    </row>
    <row r="226" spans="1:22" ht="14.25">
      <c r="A226" s="249">
        <f t="shared" si="4"/>
        <v>0</v>
      </c>
      <c r="B226" s="250">
        <f t="shared" si="4"/>
        <v>41535</v>
      </c>
      <c r="C226" s="159"/>
      <c r="D226" s="160"/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82"/>
      <c r="V226" s="182"/>
    </row>
    <row r="227" spans="1:22" ht="14.25">
      <c r="A227" s="249">
        <f t="shared" si="4"/>
        <v>0</v>
      </c>
      <c r="B227" s="250">
        <f t="shared" si="4"/>
        <v>41535</v>
      </c>
      <c r="C227" s="159"/>
      <c r="D227" s="160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82"/>
      <c r="V227" s="182"/>
    </row>
    <row r="228" spans="1:22" ht="14.25">
      <c r="A228" s="249">
        <f t="shared" si="4"/>
        <v>0</v>
      </c>
      <c r="B228" s="250">
        <f t="shared" si="4"/>
        <v>41535</v>
      </c>
      <c r="C228" s="159"/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82"/>
      <c r="V228" s="182"/>
    </row>
    <row r="229" spans="1:22" ht="14.25">
      <c r="A229" s="249">
        <f t="shared" si="4"/>
        <v>0</v>
      </c>
      <c r="B229" s="250">
        <f t="shared" si="4"/>
        <v>41535</v>
      </c>
      <c r="C229" s="159"/>
      <c r="D229" s="160"/>
      <c r="E229" s="160"/>
      <c r="F229" s="160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82"/>
      <c r="V229" s="182"/>
    </row>
    <row r="230" spans="1:22" ht="14.25">
      <c r="A230" s="249">
        <f t="shared" si="4"/>
        <v>0</v>
      </c>
      <c r="B230" s="250">
        <f t="shared" si="4"/>
        <v>41535</v>
      </c>
      <c r="C230" s="159"/>
      <c r="D230" s="160"/>
      <c r="E230" s="160"/>
      <c r="F230" s="160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82"/>
      <c r="V230" s="182"/>
    </row>
    <row r="231" spans="1:22" ht="14.25">
      <c r="A231" s="249">
        <f t="shared" si="4"/>
        <v>0</v>
      </c>
      <c r="B231" s="250">
        <f t="shared" si="4"/>
        <v>41535</v>
      </c>
      <c r="C231" s="159"/>
      <c r="D231" s="160"/>
      <c r="E231" s="160"/>
      <c r="F231" s="160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82"/>
      <c r="V231" s="182"/>
    </row>
    <row r="232" spans="1:22" ht="14.25">
      <c r="A232" s="249">
        <f t="shared" si="4"/>
        <v>0</v>
      </c>
      <c r="B232" s="250">
        <f t="shared" si="4"/>
        <v>41535</v>
      </c>
      <c r="C232" s="159"/>
      <c r="D232" s="160"/>
      <c r="E232" s="160"/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82"/>
      <c r="V232" s="182"/>
    </row>
    <row r="233" spans="1:22" ht="14.25">
      <c r="A233" s="249">
        <f t="shared" si="4"/>
        <v>0</v>
      </c>
      <c r="B233" s="250">
        <f t="shared" si="4"/>
        <v>41535</v>
      </c>
      <c r="C233" s="159"/>
      <c r="D233" s="160"/>
      <c r="E233" s="160"/>
      <c r="F233" s="160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82"/>
      <c r="V233" s="182"/>
    </row>
    <row r="234" spans="1:22" ht="14.25">
      <c r="A234" s="249">
        <f t="shared" si="4"/>
        <v>0</v>
      </c>
      <c r="B234" s="250">
        <f t="shared" si="4"/>
        <v>41535</v>
      </c>
      <c r="C234" s="159"/>
      <c r="D234" s="160"/>
      <c r="E234" s="160"/>
      <c r="F234" s="160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82"/>
      <c r="V234" s="182"/>
    </row>
    <row r="235" spans="1:22" ht="14.25">
      <c r="A235" s="249">
        <f t="shared" si="4"/>
        <v>0</v>
      </c>
      <c r="B235" s="250">
        <f t="shared" si="4"/>
        <v>41535</v>
      </c>
      <c r="C235" s="159"/>
      <c r="D235" s="160"/>
      <c r="E235" s="160"/>
      <c r="F235" s="160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82"/>
      <c r="V235" s="182"/>
    </row>
    <row r="236" spans="1:22" ht="14.25">
      <c r="A236" s="249">
        <f t="shared" si="4"/>
        <v>0</v>
      </c>
      <c r="B236" s="250">
        <f t="shared" si="4"/>
        <v>41535</v>
      </c>
      <c r="C236" s="159"/>
      <c r="D236" s="160"/>
      <c r="E236" s="160"/>
      <c r="F236" s="160"/>
      <c r="G236" s="160"/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82"/>
      <c r="V236" s="182"/>
    </row>
    <row r="237" spans="1:22" ht="14.25">
      <c r="A237" s="249">
        <f t="shared" si="4"/>
        <v>0</v>
      </c>
      <c r="B237" s="250">
        <f t="shared" si="4"/>
        <v>41535</v>
      </c>
      <c r="C237" s="159"/>
      <c r="D237" s="160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82"/>
      <c r="V237" s="182"/>
    </row>
    <row r="238" spans="1:22" ht="14.25">
      <c r="A238" s="249">
        <f t="shared" si="4"/>
        <v>0</v>
      </c>
      <c r="B238" s="250">
        <f t="shared" si="4"/>
        <v>41535</v>
      </c>
      <c r="C238" s="159"/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82"/>
      <c r="V238" s="182"/>
    </row>
    <row r="239" spans="1:22" ht="14.25">
      <c r="A239" s="249">
        <f t="shared" si="4"/>
        <v>0</v>
      </c>
      <c r="B239" s="250">
        <f t="shared" si="4"/>
        <v>41535</v>
      </c>
      <c r="C239" s="159"/>
      <c r="D239" s="160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82"/>
      <c r="V239" s="182"/>
    </row>
    <row r="240" spans="1:22" ht="14.25">
      <c r="A240" s="249">
        <f t="shared" si="4"/>
        <v>0</v>
      </c>
      <c r="B240" s="250">
        <f t="shared" si="4"/>
        <v>41535</v>
      </c>
      <c r="C240" s="159"/>
      <c r="D240" s="160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82"/>
      <c r="V240" s="182"/>
    </row>
    <row r="241" spans="1:22" ht="14.25">
      <c r="A241" s="249">
        <f t="shared" si="4"/>
        <v>0</v>
      </c>
      <c r="B241" s="250">
        <f t="shared" si="4"/>
        <v>41535</v>
      </c>
      <c r="C241" s="159"/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82"/>
      <c r="V241" s="182"/>
    </row>
    <row r="242" spans="1:22" ht="14.25">
      <c r="A242" s="249">
        <f t="shared" si="4"/>
        <v>0</v>
      </c>
      <c r="B242" s="250">
        <f t="shared" si="4"/>
        <v>41535</v>
      </c>
      <c r="C242" s="159"/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82"/>
      <c r="V242" s="182"/>
    </row>
    <row r="243" spans="1:22" ht="14.25">
      <c r="A243" s="249">
        <f t="shared" si="4"/>
        <v>0</v>
      </c>
      <c r="B243" s="250">
        <f t="shared" si="4"/>
        <v>41535</v>
      </c>
      <c r="C243" s="159"/>
      <c r="D243" s="160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82"/>
      <c r="V243" s="182"/>
    </row>
    <row r="244" spans="1:22" ht="14.25">
      <c r="A244" s="249">
        <f t="shared" si="4"/>
        <v>0</v>
      </c>
      <c r="B244" s="250">
        <f t="shared" si="4"/>
        <v>41535</v>
      </c>
      <c r="C244" s="159"/>
      <c r="D244" s="160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82"/>
      <c r="V244" s="182"/>
    </row>
    <row r="245" spans="1:22" ht="14.25">
      <c r="A245" s="249">
        <f t="shared" si="4"/>
        <v>0</v>
      </c>
      <c r="B245" s="250">
        <f t="shared" si="4"/>
        <v>41535</v>
      </c>
      <c r="C245" s="159"/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82"/>
      <c r="V245" s="182"/>
    </row>
    <row r="246" spans="1:22" ht="14.25">
      <c r="A246" s="249">
        <f t="shared" si="4"/>
        <v>0</v>
      </c>
      <c r="B246" s="250">
        <f t="shared" si="4"/>
        <v>41535</v>
      </c>
      <c r="C246" s="159"/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82"/>
      <c r="V246" s="182"/>
    </row>
    <row r="247" spans="1:22" ht="14.25">
      <c r="A247" s="249">
        <f t="shared" si="4"/>
        <v>0</v>
      </c>
      <c r="B247" s="250">
        <f t="shared" si="4"/>
        <v>41535</v>
      </c>
      <c r="C247" s="159"/>
      <c r="D247" s="160"/>
      <c r="E247" s="160"/>
      <c r="F247" s="160"/>
      <c r="G247" s="160"/>
      <c r="H247" s="160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82"/>
      <c r="V247" s="182"/>
    </row>
    <row r="248" spans="1:22" ht="14.25">
      <c r="A248" s="249">
        <f t="shared" si="4"/>
        <v>0</v>
      </c>
      <c r="B248" s="250">
        <f t="shared" si="4"/>
        <v>41535</v>
      </c>
      <c r="C248" s="159"/>
      <c r="D248" s="160"/>
      <c r="E248" s="160"/>
      <c r="F248" s="160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82"/>
      <c r="V248" s="182"/>
    </row>
    <row r="249" spans="1:22" ht="14.25">
      <c r="A249" s="249">
        <f t="shared" si="4"/>
        <v>0</v>
      </c>
      <c r="B249" s="250">
        <f t="shared" si="4"/>
        <v>41535</v>
      </c>
      <c r="C249" s="159"/>
      <c r="D249" s="160"/>
      <c r="E249" s="160"/>
      <c r="F249" s="160"/>
      <c r="G249" s="160"/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82"/>
      <c r="V249" s="182"/>
    </row>
  </sheetData>
  <sheetProtection password="F99F" sheet="1"/>
  <mergeCells count="13">
    <mergeCell ref="A1:B1"/>
    <mergeCell ref="A2:C2"/>
    <mergeCell ref="G4:G13"/>
    <mergeCell ref="H7:I11"/>
    <mergeCell ref="G14:G19"/>
    <mergeCell ref="A25:C25"/>
    <mergeCell ref="G32:J32"/>
    <mergeCell ref="A41:E41"/>
    <mergeCell ref="L41:M41"/>
    <mergeCell ref="A56:E56"/>
    <mergeCell ref="A85:B85"/>
    <mergeCell ref="E92:H92"/>
    <mergeCell ref="I92:T92"/>
  </mergeCells>
  <dataValidations count="17">
    <dataValidation type="date" allowBlank="1" showErrorMessage="1" errorTitle="Date du prélèvement (jj/mm/aaaa)" sqref="D39">
      <formula1>36891</formula1>
      <formula2>71558</formula2>
    </dataValidation>
    <dataValidation allowBlank="1" showErrorMessage="1" errorTitle="Abondance végétation de 0 à 5" sqref="L72:L83">
      <formula1>0</formula1>
      <formula2>0</formula2>
    </dataValidation>
    <dataValidation type="list" allowBlank="1" showErrorMessage="1" errorTitle="Intensité du comatage de 0 à 5" sqref="I72:I83">
      <formula1>$T$2:$T$7</formula1>
      <formula2>0</formula2>
    </dataValidation>
    <dataValidation type="list" allowBlank="1" showErrorMessage="1" errorTitle="Stabilité ou non du substrat" sqref="J72:J83">
      <formula1>$U$2:$U$3</formula1>
      <formula2>0</formula2>
    </dataValidation>
    <dataValidation type="list" allowBlank="1" showErrorMessage="1" errorTitle="Bocal de regroupement" sqref="H72:H83">
      <formula1>$Y$2:$Y$7</formula1>
      <formula2>0</formula2>
    </dataValidation>
    <dataValidation type="list" allowBlank="1" showErrorMessage="1" errorTitle="Recouvrement en % de 0 à 100" sqref="H39:H51">
      <formula1>"'+,'++,'+++"</formula1>
      <formula2>0</formula2>
    </dataValidation>
    <dataValidation type="list" allowBlank="1" showErrorMessage="1" errorTitle="Recouvrement en % de 0 à 100" sqref="I39:J51">
      <formula1>"X,0"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F72:F83">
      <formula1>$X$2:$X$5</formula1>
      <formula2>0</formula2>
    </dataValidation>
    <dataValidation type="list" allowBlank="1" showErrorMessage="1" sqref="E72:E83">
      <formula1>$W$2:$W$5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72:D83">
      <formula1>$V$2:$V$14</formula1>
      <formula2>0</formula2>
    </dataValidation>
    <dataValidation type="list" allowBlank="1" showErrorMessage="1" sqref="M42:M44">
      <formula1>"oui,non"</formula1>
      <formula2>0</formula2>
    </dataValidation>
    <dataValidation type="list" allowBlank="1" showErrorMessage="1" errorTitle="PHASE" sqref="G72:G83">
      <formula1>$Z$2:$Z$5</formula1>
      <formula2>0</formula2>
    </dataValidation>
    <dataValidation type="textLength" allowBlank="1" showErrorMessage="1" sqref="A41:E41">
      <formula1>0</formula1>
      <formula2>50</formula2>
    </dataValidation>
  </dataValidations>
  <printOptions/>
  <pageMargins left="0.1701388888888889" right="0.1701388888888889" top="0.7201388888888889" bottom="0.9840277777777777" header="0.5118055555555555" footer="0.5118055555555555"/>
  <pageSetup fitToHeight="2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Claire Descampeaux</cp:lastModifiedBy>
  <dcterms:modified xsi:type="dcterms:W3CDTF">2014-02-28T15:05:58Z</dcterms:modified>
  <cp:category/>
  <cp:version/>
  <cp:contentType/>
  <cp:contentStatus/>
</cp:coreProperties>
</file>