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<sst xmlns="http://schemas.openxmlformats.org/spreadsheetml/2006/main" count="671" uniqueCount="351">
  <si>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</si>
  <si>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</si>
  <si>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</si>
  <si>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</si>
  <si>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</si>
  <si>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</si>
  <si>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</si>
  <si>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</si>
  <si>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</si>
  <si>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</si>
  <si>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</si>
  <si>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</si>
  <si>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</si>
  <si>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</si>
  <si>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</si>
  <si>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</si>
  <si>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</si>
  <si>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</si>
  <si>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</si>
  <si>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</si>
  <si>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</si>
  <si>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</si>
  <si>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</si>
  <si>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</si>
  <si>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</si>
  <si>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</si>
  <si>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</si>
  <si>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</si>
  <si>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</si>
  <si>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</si>
  <si>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</si>
  <si>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</si>
  <si>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</si>
  <si>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</si>
  <si>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</si>
  <si>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</si>
  <si>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</si>
  <si>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</si>
  <si>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</si>
  <si>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</si>
  <si>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</si>
  <si>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</si>
  <si>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</si>
  <si>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</si>
  <si>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</si>
  <si>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</si>
  <si>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</si>
  <si>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</si>
  <si>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</si>
  <si>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</si>
  <si>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</si>
  <si>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</si>
  <si>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</si>
  <si>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</si>
  <si>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</si>
  <si>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</si>
  <si>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</si>
  <si>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</si>
  <si>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</si>
  <si>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</si>
  <si>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</si>
  <si>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</si>
  <si>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</si>
  <si>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</si>
  <si>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</si>
  <si>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</si>
  <si>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</si>
  <si>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</si>
  <si>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</si>
  <si>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</si>
  <si>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</si>
  <si>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</si>
  <si>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</si>
  <si>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</si>
  <si>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</si>
  <si>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</si>
  <si>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</si>
  <si>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</si>
  <si>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</si>
  <si>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</si>
  <si>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</si>
  <si>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</si>
  <si>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</si>
  <si>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</si>
  <si>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</si>
  <si>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</si>
  <si>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</si>
  <si>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</si>
  <si>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</si>
  <si>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</si>
  <si>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</si>
  <si>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</si>
  <si>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</si>
  <si>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</si>
  <si>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</si>
  <si>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</si>
  <si>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</si>
  <si>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</si>
  <si>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VEYLE</t>
  </si>
  <si>
    <t>Veyle à Lent</t>
  </si>
  <si>
    <t>LENT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</si>
  <si>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</si>
  <si>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</si>
  <si>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</si>
  <si>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</si>
  <si>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</si>
  <si>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</si>
  <si>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</si>
  <si>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</si>
  <si>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</si>
  <si>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</si>
  <si>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</si>
  <si>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</si>
  <si>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</si>
  <si>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</si>
  <si>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</si>
  <si>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</si>
  <si>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</si>
  <si>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</si>
  <si>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</si>
  <si>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</si>
  <si>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</si>
  <si>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</si>
  <si>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</si>
  <si>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</si>
  <si>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</si>
  <si>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</si>
  <si>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</si>
  <si>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</si>
  <si>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</si>
  <si>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</si>
  <si>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</si>
  <si>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</si>
  <si>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</si>
  <si>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</si>
  <si>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</si>
  <si>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</si>
  <si>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</si>
  <si>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</si>
  <si>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</si>
  <si>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</si>
  <si>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</si>
  <si>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</si>
  <si>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</si>
  <si>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</si>
  <si>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</si>
  <si>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</si>
  <si>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</si>
  <si>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</si>
  <si>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</si>
  <si>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</si>
  <si>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</si>
  <si>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</si>
  <si>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</si>
  <si>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</si>
  <si>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</si>
  <si>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</si>
  <si>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</si>
  <si>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</si>
  <si>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</si>
  <si>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</si>
  <si>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</si>
  <si>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</si>
  <si>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</si>
  <si>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</si>
  <si>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</si>
  <si>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</si>
  <si>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</si>
  <si>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</si>
  <si>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</si>
  <si>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</si>
  <si>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bryo/algues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</si>
  <si>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</si>
  <si>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</si>
  <si>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</si>
  <si>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</si>
  <si>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</si>
  <si>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</si>
  <si>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</si>
  <si>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</si>
  <si>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</si>
  <si>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</si>
  <si>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</si>
  <si>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</si>
  <si>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</si>
  <si>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</si>
  <si>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</si>
  <si>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</si>
  <si>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</si>
  <si>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</si>
  <si>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</si>
  <si>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</si>
  <si>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</si>
  <si>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</si>
  <si>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</si>
  <si>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</si>
  <si>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</si>
  <si>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</si>
  <si>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</si>
  <si>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</si>
  <si>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</si>
  <si>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</si>
  <si>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</si>
  <si>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</si>
  <si>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</si>
  <si>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</si>
  <si>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</si>
  <si>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</si>
  <si>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</si>
  <si>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</si>
  <si>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</si>
  <si>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sF. Limnephilinae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</si>
  <si>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</si>
  <si>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</si>
  <si>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</si>
  <si>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</si>
  <si>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</si>
  <si>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</si>
  <si>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</si>
  <si>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Centroptilum</t>
  </si>
  <si>
    <t>Caenis</t>
  </si>
  <si>
    <t>Ephemera</t>
  </si>
  <si>
    <t>Seratella</t>
  </si>
  <si>
    <t>Aphelocheirus</t>
  </si>
  <si>
    <t>Micronecta</t>
  </si>
  <si>
    <t>Helichus = Pomatinus</t>
  </si>
  <si>
    <t>Dytiscidae</t>
  </si>
  <si>
    <t>sF. Colymbetinae</t>
  </si>
  <si>
    <t>Elmis</t>
  </si>
  <si>
    <t>Esolus</t>
  </si>
  <si>
    <t>Limnius</t>
  </si>
  <si>
    <t>Oulimnius</t>
  </si>
  <si>
    <t>Elodes</t>
  </si>
  <si>
    <t>Anthomyidae</t>
  </si>
  <si>
    <t>Athericidae</t>
  </si>
  <si>
    <t>Chironomidae</t>
  </si>
  <si>
    <t>Empididae</t>
  </si>
  <si>
    <t>Simuliidae</t>
  </si>
  <si>
    <t>Tabanidae</t>
  </si>
  <si>
    <t>Calopteryx</t>
  </si>
  <si>
    <t>Platycnemis</t>
  </si>
  <si>
    <t>Agriotypus</t>
  </si>
  <si>
    <t>Gammarus</t>
  </si>
  <si>
    <t>CLADOCERES</t>
  </si>
  <si>
    <t>présence</t>
  </si>
  <si>
    <t>COPEPODE</t>
  </si>
  <si>
    <t>OSTRACODES</t>
  </si>
  <si>
    <t>HYDRACARIENS = Hydracarina</t>
  </si>
  <si>
    <t>Sphaerium</t>
  </si>
  <si>
    <t>Pisidium</t>
  </si>
  <si>
    <t>Ancylus</t>
  </si>
  <si>
    <t>Acroloxus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</si>
  <si>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</si>
  <si>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</si>
  <si>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</si>
  <si>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</si>
  <si>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</si>
  <si>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</si>
  <si>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</si>
  <si>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</si>
  <si>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</si>
  <si>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</si>
  <si>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t>Prostoma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</si>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</sst>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265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266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267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268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269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270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271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6048570</v>
      </c>
      <c r="C23" s="46" t="s">
        <v>98</v>
      </c>
      <c r="D23" s="46" t="s">
        <v>99</v>
      </c>
      <c r="E23" s="46" t="s">
        <v>100</v>
      </c>
      <c r="F23" s="47">
        <v>1211</v>
      </c>
      <c r="G23" s="46"/>
      <c r="H23" s="46"/>
      <c r="I23" s="46">
        <v>253</v>
      </c>
      <c r="J23" s="46" t="s">
        <v>101</v>
      </c>
      <c r="K23" s="48"/>
      <c r="L23" s="48"/>
      <c r="M23" s="48"/>
      <c r="N23" s="48"/>
      <c r="O23" s="48">
        <v>5</v>
      </c>
      <c r="P23" s="48">
        <v>70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869769</v>
      </c>
      <c r="H24" s="53">
        <v>6560119</v>
      </c>
      <c r="K24" s="53">
        <v>869778.4134501643</v>
      </c>
      <c r="L24" s="53">
        <v>6560003.936900532</v>
      </c>
      <c r="M24" s="53">
        <v>869784.4324802862</v>
      </c>
      <c r="N24" s="53">
        <v>6560065.206208962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272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273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274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275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6048570</v>
      </c>
      <c r="B39" s="79" t="str">
        <f>C23</f>
        <v>VEYLE</v>
      </c>
      <c r="C39" s="80" t="str">
        <f>D23</f>
        <v>Veyle à Lent</v>
      </c>
      <c r="D39" s="81">
        <v>41141</v>
      </c>
      <c r="E39" s="48">
        <v>4.375</v>
      </c>
      <c r="F39" s="82" t="s">
        <v>122</v>
      </c>
      <c r="G39" s="83" t="s">
        <v>11</v>
      </c>
      <c r="H39" s="84">
        <v>3</v>
      </c>
      <c r="I39" s="84" t="s">
        <v>123</v>
      </c>
      <c r="R39" s="74"/>
      <c r="S39" s="74"/>
      <c r="T39" s="57"/>
      <c r="U39" s="57"/>
    </row>
    <row r="40" spans="1:21" ht="14.25">
      <c r="A40" s="44" t="s">
        <v>276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88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2</v>
      </c>
      <c r="I49" s="84" t="s">
        <v>123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277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277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278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6048570</v>
      </c>
      <c r="B66" s="106">
        <f>D39</f>
        <v>41141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15</v>
      </c>
      <c r="H66" s="84">
        <v>2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6048570</v>
      </c>
      <c r="B67" s="111">
        <f t="shared" si="0"/>
        <v>41141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6048570</v>
      </c>
      <c r="B68" s="111">
        <f t="shared" si="0"/>
        <v>41141</v>
      </c>
      <c r="C68" s="107" t="s">
        <v>165</v>
      </c>
      <c r="D68" s="109" t="s">
        <v>36</v>
      </c>
      <c r="E68" s="109" t="s">
        <v>37</v>
      </c>
      <c r="F68" s="109" t="s">
        <v>163</v>
      </c>
      <c r="G68" s="84">
        <v>30</v>
      </c>
      <c r="H68" s="84">
        <v>3</v>
      </c>
      <c r="I68" s="84"/>
      <c r="J68" s="84"/>
      <c r="K68" s="84"/>
      <c r="T68" s="74"/>
      <c r="U68" s="74"/>
    </row>
    <row r="69" spans="1:21" ht="14.25">
      <c r="A69" s="110">
        <f t="shared" si="0"/>
        <v>6048570</v>
      </c>
      <c r="B69" s="111">
        <f t="shared" si="0"/>
        <v>41141</v>
      </c>
      <c r="C69" s="107" t="s">
        <v>166</v>
      </c>
      <c r="D69" s="109" t="s">
        <v>48</v>
      </c>
      <c r="E69" s="109" t="s">
        <v>12</v>
      </c>
      <c r="F69" s="109" t="s">
        <v>163</v>
      </c>
      <c r="G69" s="84">
        <v>20</v>
      </c>
      <c r="H69" s="84"/>
      <c r="I69" s="84"/>
      <c r="J69" s="84" t="s">
        <v>167</v>
      </c>
      <c r="K69" s="84">
        <v>2</v>
      </c>
      <c r="T69" s="74"/>
      <c r="U69" s="74"/>
    </row>
    <row r="70" spans="1:21" ht="14.25">
      <c r="A70" s="110">
        <f t="shared" si="0"/>
        <v>6048570</v>
      </c>
      <c r="B70" s="111">
        <f t="shared" si="0"/>
        <v>41141</v>
      </c>
      <c r="C70" s="107" t="s">
        <v>168</v>
      </c>
      <c r="D70" s="109" t="s">
        <v>43</v>
      </c>
      <c r="E70" s="109" t="s">
        <v>12</v>
      </c>
      <c r="F70" s="109" t="s">
        <v>169</v>
      </c>
      <c r="G70" s="84">
        <v>30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6048570</v>
      </c>
      <c r="B71" s="111">
        <f t="shared" si="0"/>
        <v>41141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10</v>
      </c>
      <c r="H71" s="84"/>
      <c r="I71" s="84"/>
      <c r="J71" s="84" t="s">
        <v>171</v>
      </c>
      <c r="K71" s="84">
        <v>4</v>
      </c>
      <c r="T71" s="74"/>
      <c r="U71" s="74"/>
    </row>
    <row r="72" spans="1:21" ht="14.25">
      <c r="A72" s="110">
        <f t="shared" si="0"/>
        <v>6048570</v>
      </c>
      <c r="B72" s="111">
        <f t="shared" si="0"/>
        <v>41141</v>
      </c>
      <c r="C72" s="107" t="s">
        <v>172</v>
      </c>
      <c r="D72" s="109" t="s">
        <v>43</v>
      </c>
      <c r="E72" s="109" t="s">
        <v>37</v>
      </c>
      <c r="F72" s="109" t="s">
        <v>169</v>
      </c>
      <c r="G72" s="84">
        <v>10</v>
      </c>
      <c r="H72" s="84">
        <v>4</v>
      </c>
      <c r="I72" s="84"/>
      <c r="J72" s="84"/>
      <c r="K72" s="84"/>
      <c r="T72" s="74"/>
      <c r="U72" s="74"/>
    </row>
    <row r="73" spans="1:21" ht="14.25">
      <c r="A73" s="110">
        <f t="shared" si="0"/>
        <v>6048570</v>
      </c>
      <c r="B73" s="111">
        <f t="shared" si="0"/>
        <v>41141</v>
      </c>
      <c r="C73" s="107" t="s">
        <v>173</v>
      </c>
      <c r="D73" s="109" t="s">
        <v>43</v>
      </c>
      <c r="E73" s="109" t="s">
        <v>12</v>
      </c>
      <c r="F73" s="109" t="s">
        <v>169</v>
      </c>
      <c r="G73" s="84">
        <v>20</v>
      </c>
      <c r="H73" s="84">
        <v>3</v>
      </c>
      <c r="I73" s="84"/>
      <c r="J73" s="84" t="s">
        <v>171</v>
      </c>
      <c r="K73" s="84">
        <v>3</v>
      </c>
      <c r="T73" s="74"/>
      <c r="U73" s="74"/>
    </row>
    <row r="74" spans="1:21" ht="14.25">
      <c r="A74" s="110">
        <f t="shared" si="0"/>
        <v>6048570</v>
      </c>
      <c r="B74" s="111">
        <f t="shared" si="0"/>
        <v>41141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15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6048570</v>
      </c>
      <c r="B75" s="111">
        <f t="shared" si="0"/>
        <v>41141</v>
      </c>
      <c r="C75" s="107" t="s">
        <v>176</v>
      </c>
      <c r="D75" s="109" t="s">
        <v>43</v>
      </c>
      <c r="E75" s="109" t="s">
        <v>20</v>
      </c>
      <c r="F75" s="109" t="s">
        <v>175</v>
      </c>
      <c r="G75" s="84">
        <v>10</v>
      </c>
      <c r="H75" s="84"/>
      <c r="I75" s="84"/>
      <c r="J75" s="84" t="s">
        <v>171</v>
      </c>
      <c r="K75" s="84">
        <v>1</v>
      </c>
      <c r="T75" s="74"/>
      <c r="U75" s="74"/>
    </row>
    <row r="76" spans="1:21" ht="14.25">
      <c r="A76" s="110">
        <f t="shared" si="0"/>
        <v>6048570</v>
      </c>
      <c r="B76" s="111">
        <f t="shared" si="0"/>
        <v>41141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35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6048570</v>
      </c>
      <c r="B77" s="111">
        <f t="shared" si="0"/>
        <v>41141</v>
      </c>
      <c r="C77" s="107" t="s">
        <v>178</v>
      </c>
      <c r="D77" s="109" t="s">
        <v>43</v>
      </c>
      <c r="E77" s="109" t="s">
        <v>12</v>
      </c>
      <c r="F77" s="109" t="s">
        <v>175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6048570</v>
      </c>
      <c r="B88" s="118">
        <f>B66</f>
        <v>41141</v>
      </c>
      <c r="C88" s="84" t="s">
        <v>202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6048570</v>
      </c>
      <c r="B89" s="111">
        <f t="shared" si="1"/>
        <v>41141</v>
      </c>
      <c r="C89" s="84" t="s">
        <v>203</v>
      </c>
      <c r="D89" s="84">
        <v>286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6048570</v>
      </c>
      <c r="B90" s="111">
        <f t="shared" si="1"/>
        <v>41141</v>
      </c>
      <c r="C90" s="84" t="s">
        <v>204</v>
      </c>
      <c r="D90" s="84">
        <v>212</v>
      </c>
      <c r="E90" s="84">
        <v>40</v>
      </c>
      <c r="F90" s="84">
        <v>115</v>
      </c>
      <c r="G90" s="84">
        <v>440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6048570</v>
      </c>
      <c r="B91" s="111">
        <f t="shared" si="1"/>
        <v>41141</v>
      </c>
      <c r="C91" s="84" t="s">
        <v>205</v>
      </c>
      <c r="D91" s="84">
        <v>200</v>
      </c>
      <c r="E91" s="84">
        <v>11</v>
      </c>
      <c r="F91" s="84">
        <v>18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6048570</v>
      </c>
      <c r="B92" s="111">
        <f t="shared" si="1"/>
        <v>41141</v>
      </c>
      <c r="C92" s="84" t="s">
        <v>206</v>
      </c>
      <c r="D92" s="84">
        <v>305</v>
      </c>
      <c r="E92" s="84">
        <v>70</v>
      </c>
      <c r="F92" s="84">
        <v>12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6048570</v>
      </c>
      <c r="B93" s="111">
        <f t="shared" si="1"/>
        <v>41141</v>
      </c>
      <c r="C93" s="84" t="s">
        <v>207</v>
      </c>
      <c r="D93" s="84">
        <v>311</v>
      </c>
      <c r="E93" s="84">
        <v>12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6048570</v>
      </c>
      <c r="B94" s="111">
        <f t="shared" si="1"/>
        <v>41141</v>
      </c>
      <c r="C94" s="84" t="s">
        <v>208</v>
      </c>
      <c r="D94" s="84">
        <v>313</v>
      </c>
      <c r="E94" s="84"/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6048570</v>
      </c>
      <c r="B95" s="111">
        <f t="shared" si="1"/>
        <v>41141</v>
      </c>
      <c r="C95" s="84" t="s">
        <v>209</v>
      </c>
      <c r="D95" s="84">
        <v>312</v>
      </c>
      <c r="E95" s="84">
        <v>17</v>
      </c>
      <c r="F95" s="84">
        <v>1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6048570</v>
      </c>
      <c r="B96" s="111">
        <f t="shared" si="1"/>
        <v>41141</v>
      </c>
      <c r="C96" s="84" t="s">
        <v>210</v>
      </c>
      <c r="D96" s="84">
        <v>317</v>
      </c>
      <c r="E96" s="84">
        <v>2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6048570</v>
      </c>
      <c r="B97" s="111">
        <f t="shared" si="1"/>
        <v>41141</v>
      </c>
      <c r="C97" s="84" t="s">
        <v>211</v>
      </c>
      <c r="D97" s="84">
        <v>3163</v>
      </c>
      <c r="E97" s="84">
        <v>6</v>
      </c>
      <c r="F97" s="84">
        <v>2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6048570</v>
      </c>
      <c r="B98" s="111">
        <f t="shared" si="1"/>
        <v>41141</v>
      </c>
      <c r="C98" s="84" t="s">
        <v>212</v>
      </c>
      <c r="D98" s="84">
        <v>223</v>
      </c>
      <c r="E98" s="84">
        <v>11</v>
      </c>
      <c r="F98" s="84"/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6048570</v>
      </c>
      <c r="B99" s="111">
        <f t="shared" si="1"/>
        <v>41141</v>
      </c>
      <c r="C99" s="84" t="s">
        <v>213</v>
      </c>
      <c r="D99" s="84">
        <v>224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6048570</v>
      </c>
      <c r="B100" s="111">
        <f t="shared" si="1"/>
        <v>41141</v>
      </c>
      <c r="C100" s="84" t="s">
        <v>214</v>
      </c>
      <c r="D100" s="84">
        <v>231</v>
      </c>
      <c r="E100" s="84">
        <v>10</v>
      </c>
      <c r="F100" s="84">
        <v>6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6048570</v>
      </c>
      <c r="B101" s="111">
        <f t="shared" si="1"/>
        <v>41141</v>
      </c>
      <c r="C101" s="84" t="s">
        <v>215</v>
      </c>
      <c r="D101" s="84">
        <v>239</v>
      </c>
      <c r="E101" s="84"/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6048570</v>
      </c>
      <c r="B102" s="111">
        <f t="shared" si="1"/>
        <v>41141</v>
      </c>
      <c r="C102" s="84" t="s">
        <v>216</v>
      </c>
      <c r="D102" s="84">
        <v>245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6048570</v>
      </c>
      <c r="B103" s="111">
        <f t="shared" si="1"/>
        <v>41141</v>
      </c>
      <c r="C103" s="84" t="s">
        <v>217</v>
      </c>
      <c r="D103" s="84">
        <v>183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6048570</v>
      </c>
      <c r="B104" s="111">
        <f t="shared" si="1"/>
        <v>41141</v>
      </c>
      <c r="C104" s="84" t="s">
        <v>218</v>
      </c>
      <c r="D104" s="84">
        <v>364</v>
      </c>
      <c r="E104" s="84">
        <v>5</v>
      </c>
      <c r="F104" s="84">
        <v>10</v>
      </c>
      <c r="G104" s="84">
        <v>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6048570</v>
      </c>
      <c r="B105" s="111">
        <f t="shared" si="1"/>
        <v>41141</v>
      </c>
      <c r="C105" s="84" t="s">
        <v>219</v>
      </c>
      <c r="D105" s="84">
        <v>383</v>
      </c>
      <c r="E105" s="84"/>
      <c r="F105" s="84">
        <v>3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6048570</v>
      </c>
      <c r="B106" s="111">
        <f t="shared" si="1"/>
        <v>41141</v>
      </c>
      <c r="C106" s="84" t="s">
        <v>220</v>
      </c>
      <c r="D106" s="84">
        <v>457</v>
      </c>
      <c r="E106" s="84">
        <v>3</v>
      </c>
      <c r="F106" s="84">
        <v>5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6048570</v>
      </c>
      <c r="B107" s="111">
        <f t="shared" si="1"/>
        <v>41141</v>
      </c>
      <c r="C107" s="84" t="s">
        <v>221</v>
      </c>
      <c r="D107" s="84">
        <v>502</v>
      </c>
      <c r="E107" s="84">
        <v>1</v>
      </c>
      <c r="F107" s="84">
        <v>11</v>
      </c>
      <c r="G107" s="84">
        <v>12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6048570</v>
      </c>
      <c r="B108" s="111">
        <f t="shared" si="1"/>
        <v>41141</v>
      </c>
      <c r="C108" s="84" t="s">
        <v>222</v>
      </c>
      <c r="D108" s="84">
        <v>5152</v>
      </c>
      <c r="E108" s="84">
        <v>14</v>
      </c>
      <c r="F108" s="84">
        <v>13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6048570</v>
      </c>
      <c r="B109" s="111">
        <f t="shared" si="2"/>
        <v>41141</v>
      </c>
      <c r="C109" s="84" t="s">
        <v>223</v>
      </c>
      <c r="D109" s="84">
        <v>721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6048570</v>
      </c>
      <c r="B110" s="111">
        <f t="shared" si="2"/>
        <v>41141</v>
      </c>
      <c r="C110" s="84" t="s">
        <v>224</v>
      </c>
      <c r="D110" s="84">
        <v>719</v>
      </c>
      <c r="E110" s="84">
        <v>1</v>
      </c>
      <c r="F110" s="84">
        <v>1</v>
      </c>
      <c r="G110" s="84">
        <v>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6048570</v>
      </c>
      <c r="B111" s="111">
        <f t="shared" si="2"/>
        <v>41141</v>
      </c>
      <c r="C111" s="84" t="s">
        <v>225</v>
      </c>
      <c r="D111" s="84">
        <v>611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6048570</v>
      </c>
      <c r="B112" s="111">
        <f t="shared" si="2"/>
        <v>41141</v>
      </c>
      <c r="C112" s="84" t="s">
        <v>226</v>
      </c>
      <c r="D112" s="84">
        <v>527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6048570</v>
      </c>
      <c r="B113" s="111">
        <f t="shared" si="2"/>
        <v>41141</v>
      </c>
      <c r="C113" s="84" t="s">
        <v>227</v>
      </c>
      <c r="D113" s="84">
        <v>2395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6048570</v>
      </c>
      <c r="B114" s="111">
        <f t="shared" si="2"/>
        <v>41141</v>
      </c>
      <c r="C114" s="84" t="s">
        <v>228</v>
      </c>
      <c r="D114" s="84">
        <v>618</v>
      </c>
      <c r="E114" s="84">
        <v>2</v>
      </c>
      <c r="F114" s="84">
        <v>88</v>
      </c>
      <c r="G114" s="84">
        <v>48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6048570</v>
      </c>
      <c r="B115" s="111">
        <f t="shared" si="2"/>
        <v>41141</v>
      </c>
      <c r="C115" s="84" t="s">
        <v>229</v>
      </c>
      <c r="D115" s="84">
        <v>619</v>
      </c>
      <c r="E115" s="84"/>
      <c r="F115" s="84">
        <v>16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6048570</v>
      </c>
      <c r="B116" s="111">
        <f t="shared" si="2"/>
        <v>41141</v>
      </c>
      <c r="C116" s="84" t="s">
        <v>230</v>
      </c>
      <c r="D116" s="84">
        <v>623</v>
      </c>
      <c r="E116" s="84"/>
      <c r="F116" s="84">
        <v>48</v>
      </c>
      <c r="G116" s="84">
        <v>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6048570</v>
      </c>
      <c r="B117" s="111">
        <f t="shared" si="2"/>
        <v>41141</v>
      </c>
      <c r="C117" s="84" t="s">
        <v>231</v>
      </c>
      <c r="D117" s="84">
        <v>622</v>
      </c>
      <c r="E117" s="84">
        <v>12</v>
      </c>
      <c r="F117" s="84">
        <v>136</v>
      </c>
      <c r="G117" s="84">
        <v>112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6048570</v>
      </c>
      <c r="B118" s="111">
        <f t="shared" si="2"/>
        <v>41141</v>
      </c>
      <c r="C118" s="84" t="s">
        <v>232</v>
      </c>
      <c r="D118" s="84">
        <v>636</v>
      </c>
      <c r="E118" s="84"/>
      <c r="F118" s="84">
        <v>3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6048570</v>
      </c>
      <c r="B119" s="111">
        <f t="shared" si="2"/>
        <v>41141</v>
      </c>
      <c r="C119" s="84" t="s">
        <v>233</v>
      </c>
      <c r="D119" s="84">
        <v>847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6048570</v>
      </c>
      <c r="B120" s="111">
        <f t="shared" si="2"/>
        <v>41141</v>
      </c>
      <c r="C120" s="84" t="s">
        <v>234</v>
      </c>
      <c r="D120" s="84">
        <v>838</v>
      </c>
      <c r="E120" s="84"/>
      <c r="F120" s="84">
        <v>2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6048570</v>
      </c>
      <c r="B121" s="111">
        <f t="shared" si="2"/>
        <v>41141</v>
      </c>
      <c r="C121" s="84" t="s">
        <v>235</v>
      </c>
      <c r="D121" s="84">
        <v>807</v>
      </c>
      <c r="E121" s="84">
        <v>700</v>
      </c>
      <c r="F121" s="84">
        <v>105</v>
      </c>
      <c r="G121" s="84">
        <v>300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6048570</v>
      </c>
      <c r="B122" s="111">
        <f t="shared" si="2"/>
        <v>41141</v>
      </c>
      <c r="C122" s="84" t="s">
        <v>236</v>
      </c>
      <c r="D122" s="84">
        <v>831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6048570</v>
      </c>
      <c r="B123" s="111">
        <f t="shared" si="2"/>
        <v>41141</v>
      </c>
      <c r="C123" s="84" t="s">
        <v>237</v>
      </c>
      <c r="D123" s="84">
        <v>801</v>
      </c>
      <c r="E123" s="84">
        <v>14</v>
      </c>
      <c r="F123" s="84">
        <v>80</v>
      </c>
      <c r="G123" s="84">
        <v>600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6048570</v>
      </c>
      <c r="B124" s="111">
        <f t="shared" si="2"/>
        <v>41141</v>
      </c>
      <c r="C124" s="84" t="s">
        <v>238</v>
      </c>
      <c r="D124" s="84">
        <v>837</v>
      </c>
      <c r="E124" s="84">
        <v>1</v>
      </c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6048570</v>
      </c>
      <c r="B125" s="111">
        <f t="shared" si="2"/>
        <v>41141</v>
      </c>
      <c r="C125" s="84" t="s">
        <v>239</v>
      </c>
      <c r="D125" s="84">
        <v>650</v>
      </c>
      <c r="E125" s="84">
        <v>5</v>
      </c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6048570</v>
      </c>
      <c r="B126" s="111">
        <f t="shared" si="2"/>
        <v>41141</v>
      </c>
      <c r="C126" s="84" t="s">
        <v>240</v>
      </c>
      <c r="D126" s="84">
        <v>657</v>
      </c>
      <c r="E126" s="84">
        <v>1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6048570</v>
      </c>
      <c r="B127" s="111">
        <f t="shared" si="2"/>
        <v>41141</v>
      </c>
      <c r="C127" s="84" t="s">
        <v>241</v>
      </c>
      <c r="D127" s="84">
        <v>1083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6048570</v>
      </c>
      <c r="B128" s="111">
        <f t="shared" si="2"/>
        <v>41141</v>
      </c>
      <c r="C128" s="84" t="s">
        <v>242</v>
      </c>
      <c r="D128" s="84">
        <v>892</v>
      </c>
      <c r="E128" s="84">
        <v>200</v>
      </c>
      <c r="F128" s="84">
        <v>295</v>
      </c>
      <c r="G128" s="84">
        <v>260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6048570</v>
      </c>
      <c r="B129" s="111">
        <f t="shared" si="3"/>
        <v>41141</v>
      </c>
      <c r="C129" s="84" t="s">
        <v>243</v>
      </c>
      <c r="D129" s="84">
        <v>3127</v>
      </c>
      <c r="E129" s="84" t="s">
        <v>244</v>
      </c>
      <c r="F129" s="84"/>
      <c r="G129" s="84" t="s">
        <v>244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6048570</v>
      </c>
      <c r="B130" s="111">
        <f t="shared" si="3"/>
        <v>41141</v>
      </c>
      <c r="C130" s="84" t="s">
        <v>245</v>
      </c>
      <c r="D130" s="84">
        <v>3106</v>
      </c>
      <c r="E130" s="84"/>
      <c r="F130" s="84" t="s">
        <v>244</v>
      </c>
      <c r="G130" s="84" t="s">
        <v>244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6048570</v>
      </c>
      <c r="B131" s="111">
        <f t="shared" si="3"/>
        <v>41141</v>
      </c>
      <c r="C131" s="84" t="s">
        <v>246</v>
      </c>
      <c r="D131" s="84">
        <v>3170</v>
      </c>
      <c r="E131" s="84" t="s">
        <v>244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6048570</v>
      </c>
      <c r="B132" s="111">
        <f t="shared" si="3"/>
        <v>41141</v>
      </c>
      <c r="C132" s="84" t="s">
        <v>247</v>
      </c>
      <c r="D132" s="84">
        <v>906</v>
      </c>
      <c r="E132" s="84"/>
      <c r="F132" s="84" t="s">
        <v>244</v>
      </c>
      <c r="G132" s="84" t="s">
        <v>244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6048570</v>
      </c>
      <c r="B133" s="111">
        <f t="shared" si="3"/>
        <v>41141</v>
      </c>
      <c r="C133" s="84" t="s">
        <v>248</v>
      </c>
      <c r="D133" s="84">
        <v>1044</v>
      </c>
      <c r="E133" s="84">
        <v>25</v>
      </c>
      <c r="F133" s="84">
        <v>38</v>
      </c>
      <c r="G133" s="84">
        <v>31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6048570</v>
      </c>
      <c r="B134" s="111">
        <f t="shared" si="3"/>
        <v>41141</v>
      </c>
      <c r="C134" s="84" t="s">
        <v>249</v>
      </c>
      <c r="D134" s="84">
        <v>1043</v>
      </c>
      <c r="E134" s="84">
        <v>2</v>
      </c>
      <c r="F134" s="84">
        <v>20</v>
      </c>
      <c r="G134" s="84">
        <v>23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6048570</v>
      </c>
      <c r="B135" s="111">
        <f t="shared" si="3"/>
        <v>41141</v>
      </c>
      <c r="C135" s="84" t="s">
        <v>250</v>
      </c>
      <c r="D135" s="84">
        <v>1028</v>
      </c>
      <c r="E135" s="84">
        <v>4</v>
      </c>
      <c r="F135" s="84">
        <v>34</v>
      </c>
      <c r="G135" s="84">
        <v>8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6048570</v>
      </c>
      <c r="B136" s="111">
        <f t="shared" si="3"/>
        <v>41141</v>
      </c>
      <c r="C136" s="84" t="s">
        <v>251</v>
      </c>
      <c r="D136" s="84">
        <v>1033</v>
      </c>
      <c r="E136" s="84"/>
      <c r="F136" s="84">
        <v>2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6048570</v>
      </c>
      <c r="B137" s="111">
        <f t="shared" si="3"/>
        <v>41141</v>
      </c>
      <c r="C137" s="84" t="s">
        <v>252</v>
      </c>
      <c r="D137" s="84">
        <v>994</v>
      </c>
      <c r="E137" s="84">
        <v>41</v>
      </c>
      <c r="F137" s="84">
        <v>38</v>
      </c>
      <c r="G137" s="84">
        <v>10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6048570</v>
      </c>
      <c r="B138" s="111">
        <f t="shared" si="3"/>
        <v>41141</v>
      </c>
      <c r="C138" s="84" t="s">
        <v>253</v>
      </c>
      <c r="D138" s="84">
        <v>978</v>
      </c>
      <c r="E138" s="84">
        <v>3</v>
      </c>
      <c r="F138" s="84">
        <v>1</v>
      </c>
      <c r="G138" s="84">
        <v>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6048570</v>
      </c>
      <c r="B139" s="111">
        <f t="shared" si="3"/>
        <v>41141</v>
      </c>
      <c r="C139" s="84" t="s">
        <v>254</v>
      </c>
      <c r="D139" s="84">
        <v>1004</v>
      </c>
      <c r="E139" s="84">
        <v>1</v>
      </c>
      <c r="F139" s="84">
        <v>2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6048570</v>
      </c>
      <c r="B140" s="111">
        <f t="shared" si="3"/>
        <v>41141</v>
      </c>
      <c r="C140" s="84" t="s">
        <v>255</v>
      </c>
      <c r="D140" s="84">
        <v>1009</v>
      </c>
      <c r="E140" s="84">
        <v>3</v>
      </c>
      <c r="F140" s="84">
        <v>2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6048570</v>
      </c>
      <c r="B141" s="111">
        <f t="shared" si="3"/>
        <v>41141</v>
      </c>
      <c r="C141" s="84" t="s">
        <v>256</v>
      </c>
      <c r="D141" s="84">
        <v>972</v>
      </c>
      <c r="E141" s="84">
        <v>2</v>
      </c>
      <c r="F141" s="84">
        <v>3</v>
      </c>
      <c r="G141" s="84">
        <v>3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6048570</v>
      </c>
      <c r="B142" s="111">
        <f t="shared" si="3"/>
        <v>41141</v>
      </c>
      <c r="C142" s="84" t="s">
        <v>257</v>
      </c>
      <c r="D142" s="84">
        <v>928</v>
      </c>
      <c r="E142" s="84"/>
      <c r="F142" s="84">
        <v>1</v>
      </c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6048570</v>
      </c>
      <c r="B143" s="111">
        <f t="shared" si="3"/>
        <v>41141</v>
      </c>
      <c r="C143" s="84" t="s">
        <v>258</v>
      </c>
      <c r="D143" s="84">
        <v>908</v>
      </c>
      <c r="E143" s="84">
        <v>2</v>
      </c>
      <c r="F143" s="84">
        <v>14</v>
      </c>
      <c r="G143" s="84">
        <v>4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6048570</v>
      </c>
      <c r="B144" s="111">
        <f t="shared" si="3"/>
        <v>41141</v>
      </c>
      <c r="C144" s="84" t="s">
        <v>259</v>
      </c>
      <c r="D144" s="84">
        <v>933</v>
      </c>
      <c r="E144" s="84">
        <v>5</v>
      </c>
      <c r="F144" s="84">
        <v>120</v>
      </c>
      <c r="G144" s="84">
        <v>18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6048570</v>
      </c>
      <c r="B145" s="111">
        <f t="shared" si="3"/>
        <v>41141</v>
      </c>
      <c r="C145" s="84" t="s">
        <v>260</v>
      </c>
      <c r="D145" s="84">
        <v>1055</v>
      </c>
      <c r="E145" s="84"/>
      <c r="F145" s="84">
        <v>1</v>
      </c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6048570</v>
      </c>
      <c r="B146" s="111">
        <f t="shared" si="3"/>
        <v>41141</v>
      </c>
      <c r="C146" s="84" t="s">
        <v>261</v>
      </c>
      <c r="D146" s="84">
        <v>1061</v>
      </c>
      <c r="E146" s="84"/>
      <c r="F146" s="84">
        <v>5</v>
      </c>
      <c r="G146" s="84">
        <v>1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6048570</v>
      </c>
      <c r="B147" s="111">
        <f t="shared" si="3"/>
        <v>41141</v>
      </c>
      <c r="C147" s="84" t="s">
        <v>262</v>
      </c>
      <c r="D147" s="84">
        <v>3110</v>
      </c>
      <c r="E147" s="84"/>
      <c r="F147" s="84" t="s">
        <v>244</v>
      </c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6048570</v>
      </c>
      <c r="B148" s="111">
        <f t="shared" si="3"/>
        <v>41141</v>
      </c>
      <c r="C148" s="84" t="s">
        <v>263</v>
      </c>
      <c r="D148" s="84">
        <v>3111</v>
      </c>
      <c r="E148" s="84"/>
      <c r="F148" s="84" t="s">
        <v>244</v>
      </c>
      <c r="G148" s="84" t="s">
        <v>244</v>
      </c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6048570</v>
      </c>
      <c r="B149" s="111">
        <f t="shared" si="4"/>
        <v>41141</v>
      </c>
      <c r="C149" s="84" t="s">
        <v>264</v>
      </c>
      <c r="D149" s="84">
        <v>3166</v>
      </c>
      <c r="E149" s="84"/>
      <c r="F149" s="84" t="s">
        <v>244</v>
      </c>
      <c r="G149" s="84" t="s">
        <v>244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6048570</v>
      </c>
      <c r="B150" s="111">
        <f t="shared" si="4"/>
        <v>41141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6048570</v>
      </c>
      <c r="B151" s="111">
        <f t="shared" si="4"/>
        <v>41141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6048570</v>
      </c>
      <c r="B152" s="111">
        <f t="shared" si="4"/>
        <v>41141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6048570</v>
      </c>
      <c r="B153" s="111">
        <f t="shared" si="4"/>
        <v>41141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6048570</v>
      </c>
      <c r="B154" s="111">
        <f t="shared" si="4"/>
        <v>41141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6048570</v>
      </c>
      <c r="B155" s="111">
        <f t="shared" si="4"/>
        <v>41141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6048570</v>
      </c>
      <c r="B156" s="111">
        <f t="shared" si="4"/>
        <v>41141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6048570</v>
      </c>
      <c r="B157" s="111">
        <f t="shared" si="4"/>
        <v>41141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6048570</v>
      </c>
      <c r="B158" s="111">
        <f t="shared" si="4"/>
        <v>41141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6048570</v>
      </c>
      <c r="B159" s="111">
        <f t="shared" si="4"/>
        <v>41141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6048570</v>
      </c>
      <c r="B160" s="111">
        <f t="shared" si="4"/>
        <v>41141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6048570</v>
      </c>
      <c r="B161" s="111">
        <f t="shared" si="4"/>
        <v>41141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6048570</v>
      </c>
      <c r="B162" s="111">
        <f t="shared" si="4"/>
        <v>41141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6048570</v>
      </c>
      <c r="B163" s="111">
        <f t="shared" si="4"/>
        <v>41141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6048570</v>
      </c>
      <c r="B164" s="111">
        <f t="shared" si="4"/>
        <v>41141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6048570</v>
      </c>
      <c r="B165" s="111">
        <f t="shared" si="4"/>
        <v>41141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6048570</v>
      </c>
      <c r="B166" s="111">
        <f t="shared" si="4"/>
        <v>41141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6048570</v>
      </c>
      <c r="B167" s="111">
        <f t="shared" si="4"/>
        <v>41141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6048570</v>
      </c>
      <c r="B168" s="111">
        <f t="shared" si="4"/>
        <v>41141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6048570</v>
      </c>
      <c r="B169" s="111">
        <f t="shared" si="5"/>
        <v>41141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6048570</v>
      </c>
      <c r="B170" s="111">
        <f t="shared" si="5"/>
        <v>41141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6048570</v>
      </c>
      <c r="B171" s="111">
        <f t="shared" si="5"/>
        <v>41141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6048570</v>
      </c>
      <c r="B172" s="111">
        <f t="shared" si="5"/>
        <v>41141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6048570</v>
      </c>
      <c r="B173" s="111">
        <f t="shared" si="5"/>
        <v>41141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6048570</v>
      </c>
      <c r="B174" s="111">
        <f t="shared" si="5"/>
        <v>41141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6048570</v>
      </c>
      <c r="B175" s="111">
        <f t="shared" si="5"/>
        <v>41141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6048570</v>
      </c>
      <c r="B176" s="111">
        <f t="shared" si="5"/>
        <v>41141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6048570</v>
      </c>
      <c r="B177" s="111">
        <f t="shared" si="5"/>
        <v>41141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6048570</v>
      </c>
      <c r="B178" s="111">
        <f t="shared" si="5"/>
        <v>41141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6048570</v>
      </c>
      <c r="B179" s="111">
        <f t="shared" si="5"/>
        <v>41141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6048570</v>
      </c>
      <c r="B180" s="111">
        <f t="shared" si="5"/>
        <v>41141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6048570</v>
      </c>
      <c r="B181" s="111">
        <f t="shared" si="5"/>
        <v>41141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6048570</v>
      </c>
      <c r="B182" s="111">
        <f t="shared" si="5"/>
        <v>41141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6048570</v>
      </c>
      <c r="B183" s="111">
        <f t="shared" si="5"/>
        <v>41141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6048570</v>
      </c>
      <c r="B184" s="111">
        <f t="shared" si="5"/>
        <v>41141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6048570</v>
      </c>
      <c r="B185" s="111">
        <f t="shared" si="5"/>
        <v>41141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6048570</v>
      </c>
      <c r="B186" s="111">
        <f t="shared" si="5"/>
        <v>41141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6048570</v>
      </c>
      <c r="B187" s="111">
        <f t="shared" si="5"/>
        <v>41141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6048570</v>
      </c>
      <c r="B188" s="111">
        <f t="shared" si="5"/>
        <v>41141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6048570</v>
      </c>
      <c r="B189" s="111">
        <f t="shared" si="6"/>
        <v>41141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6048570</v>
      </c>
      <c r="B190" s="111">
        <f t="shared" si="6"/>
        <v>41141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6048570</v>
      </c>
      <c r="B191" s="111">
        <f t="shared" si="6"/>
        <v>41141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6048570</v>
      </c>
      <c r="B192" s="111">
        <f t="shared" si="6"/>
        <v>41141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6048570</v>
      </c>
      <c r="B193" s="111">
        <f t="shared" si="6"/>
        <v>41141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6048570</v>
      </c>
      <c r="B194" s="111">
        <f t="shared" si="6"/>
        <v>41141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6048570</v>
      </c>
      <c r="B195" s="111">
        <f t="shared" si="6"/>
        <v>41141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6048570</v>
      </c>
      <c r="B196" s="111">
        <f t="shared" si="6"/>
        <v>41141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6048570</v>
      </c>
      <c r="B197" s="111">
        <f t="shared" si="6"/>
        <v>41141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6048570</v>
      </c>
      <c r="B198" s="111">
        <f t="shared" si="6"/>
        <v>41141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6048570</v>
      </c>
      <c r="B199" s="111">
        <f t="shared" si="6"/>
        <v>41141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6048570</v>
      </c>
      <c r="B200" s="111">
        <f t="shared" si="6"/>
        <v>41141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6048570</v>
      </c>
      <c r="B201" s="111">
        <f t="shared" si="6"/>
        <v>41141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6048570</v>
      </c>
      <c r="B202" s="111">
        <f t="shared" si="6"/>
        <v>41141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6048570</v>
      </c>
      <c r="B203" s="111">
        <f t="shared" si="6"/>
        <v>41141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6048570</v>
      </c>
      <c r="B204" s="111">
        <f t="shared" si="6"/>
        <v>41141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6048570</v>
      </c>
      <c r="B205" s="111">
        <f t="shared" si="6"/>
        <v>41141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6048570</v>
      </c>
      <c r="B206" s="111">
        <f t="shared" si="6"/>
        <v>41141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6048570</v>
      </c>
      <c r="B207" s="111">
        <f t="shared" si="6"/>
        <v>41141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6048570</v>
      </c>
      <c r="B208" s="111">
        <f t="shared" si="6"/>
        <v>41141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6048570</v>
      </c>
      <c r="B209" s="111">
        <f t="shared" si="7"/>
        <v>41141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6048570</v>
      </c>
      <c r="B210" s="111">
        <f t="shared" si="7"/>
        <v>41141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6048570</v>
      </c>
      <c r="B211" s="111">
        <f t="shared" si="7"/>
        <v>41141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6048570</v>
      </c>
      <c r="B212" s="111">
        <f t="shared" si="7"/>
        <v>41141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6048570</v>
      </c>
      <c r="B213" s="111">
        <f t="shared" si="7"/>
        <v>41141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6048570</v>
      </c>
      <c r="B214" s="111">
        <f t="shared" si="7"/>
        <v>41141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6048570</v>
      </c>
      <c r="B215" s="111">
        <f t="shared" si="7"/>
        <v>41141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6048570</v>
      </c>
      <c r="B216" s="111">
        <f t="shared" si="7"/>
        <v>41141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6048570</v>
      </c>
      <c r="B217" s="111">
        <f t="shared" si="7"/>
        <v>41141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6048570</v>
      </c>
      <c r="B218" s="111">
        <f t="shared" si="7"/>
        <v>41141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6048570</v>
      </c>
      <c r="B219" s="111">
        <f t="shared" si="7"/>
        <v>41141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6048570</v>
      </c>
      <c r="B220" s="111">
        <f t="shared" si="7"/>
        <v>41141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6048570</v>
      </c>
      <c r="B221" s="111">
        <f t="shared" si="7"/>
        <v>41141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6048570</v>
      </c>
      <c r="B222" s="111">
        <f t="shared" si="7"/>
        <v>41141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6048570</v>
      </c>
      <c r="B223" s="111">
        <f t="shared" si="7"/>
        <v>41141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6048570</v>
      </c>
      <c r="B224" s="111">
        <f t="shared" si="7"/>
        <v>41141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6048570</v>
      </c>
      <c r="B225" s="111">
        <f t="shared" si="7"/>
        <v>41141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6048570</v>
      </c>
      <c r="B226" s="111">
        <f t="shared" si="7"/>
        <v>41141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6048570</v>
      </c>
      <c r="B227" s="111">
        <f t="shared" si="7"/>
        <v>41141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6048570</v>
      </c>
      <c r="B228" s="111">
        <f t="shared" si="7"/>
        <v>41141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6048570</v>
      </c>
      <c r="B229" s="111">
        <f t="shared" si="8"/>
        <v>41141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6048570</v>
      </c>
      <c r="B230" s="111">
        <f t="shared" si="8"/>
        <v>41141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6048570</v>
      </c>
      <c r="B231" s="111">
        <f t="shared" si="8"/>
        <v>41141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6048570</v>
      </c>
      <c r="B232" s="111">
        <f t="shared" si="8"/>
        <v>41141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6048570</v>
      </c>
      <c r="B233" s="111">
        <f t="shared" si="8"/>
        <v>41141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6048570</v>
      </c>
      <c r="B234" s="111">
        <f t="shared" si="8"/>
        <v>41141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6048570</v>
      </c>
      <c r="B235" s="111">
        <f t="shared" si="8"/>
        <v>41141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6048570</v>
      </c>
      <c r="B236" s="111">
        <f t="shared" si="8"/>
        <v>41141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6048570</v>
      </c>
      <c r="B237" s="111">
        <f t="shared" si="8"/>
        <v>41141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6048570</v>
      </c>
      <c r="B238" s="111">
        <f t="shared" si="8"/>
        <v>41141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6048570</v>
      </c>
      <c r="B239" s="111">
        <f t="shared" si="8"/>
        <v>41141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6048570</v>
      </c>
      <c r="B240" s="111">
        <f t="shared" si="8"/>
        <v>41141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6048570</v>
      </c>
      <c r="B241" s="111">
        <f t="shared" si="8"/>
        <v>41141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6048570</v>
      </c>
      <c r="B242" s="111">
        <f t="shared" si="8"/>
        <v>41141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6048570</v>
      </c>
      <c r="B243" s="111">
        <f t="shared" si="8"/>
        <v>41141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52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279</v>
      </c>
      <c r="B1" s="122"/>
      <c r="C1" s="123"/>
      <c r="D1" s="123"/>
      <c r="E1" s="123"/>
      <c r="F1" s="123"/>
      <c r="G1" s="123"/>
      <c r="H1" s="123"/>
      <c r="I1" s="124" t="s">
        <v>280</v>
      </c>
      <c r="J1" s="121" t="s">
        <v>279</v>
      </c>
      <c r="K1" s="122"/>
      <c r="L1" s="123"/>
      <c r="M1" s="123"/>
      <c r="N1" s="123"/>
      <c r="O1" s="123"/>
      <c r="Q1" s="126"/>
      <c r="R1" s="124" t="s">
        <v>281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6048570</v>
      </c>
      <c r="B6" s="146" t="s">
        <v>98</v>
      </c>
      <c r="C6" s="146" t="s">
        <v>99</v>
      </c>
      <c r="D6" s="147">
        <v>41141</v>
      </c>
      <c r="E6" s="148">
        <v>869778.4134501643</v>
      </c>
      <c r="F6" s="148">
        <v>6560003.936900532</v>
      </c>
      <c r="G6" s="148">
        <v>869784.4324802862</v>
      </c>
      <c r="H6" s="149">
        <v>6560065.206208962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338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338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282</v>
      </c>
      <c r="F10" s="176"/>
      <c r="G10" s="177"/>
      <c r="H10" s="135"/>
      <c r="I10" s="135"/>
      <c r="J10" s="171" t="s">
        <v>283</v>
      </c>
      <c r="K10" s="172" t="s">
        <v>339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284</v>
      </c>
      <c r="C12" s="182">
        <v>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285</v>
      </c>
      <c r="C13" s="185">
        <v>70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286</v>
      </c>
      <c r="C14" s="185">
        <v>4.375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287</v>
      </c>
      <c r="C15" s="190">
        <f>C13*C14</f>
        <v>306.25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288</v>
      </c>
      <c r="C16" s="199">
        <f>+C15*0.05</f>
        <v>15.3125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289</v>
      </c>
      <c r="K18" s="206" t="s">
        <v>120</v>
      </c>
      <c r="L18" s="207" t="s">
        <v>138</v>
      </c>
      <c r="M18" s="207" t="s">
        <v>283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340</v>
      </c>
      <c r="D23" s="168"/>
      <c r="E23" s="168"/>
      <c r="F23" s="216"/>
      <c r="J23" s="212" t="s">
        <v>168</v>
      </c>
      <c r="K23" s="203" t="s">
        <v>43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290</v>
      </c>
      <c r="D25" s="172"/>
      <c r="E25" s="172"/>
      <c r="F25" s="219"/>
      <c r="J25" s="212" t="s">
        <v>172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341</v>
      </c>
      <c r="D26" s="172"/>
      <c r="E26" s="172"/>
      <c r="F26" s="219"/>
      <c r="J26" s="212" t="s">
        <v>173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342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343</v>
      </c>
      <c r="D28" s="157"/>
      <c r="E28" s="157"/>
      <c r="F28" s="219"/>
      <c r="J28" s="212" t="s">
        <v>176</v>
      </c>
      <c r="K28" s="203" t="s">
        <v>43</v>
      </c>
      <c r="L28" s="203" t="s">
        <v>20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344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345</v>
      </c>
      <c r="D30" s="157"/>
      <c r="E30" s="157"/>
      <c r="F30" s="219"/>
      <c r="J30" s="220" t="s">
        <v>178</v>
      </c>
      <c r="K30" s="221" t="s">
        <v>43</v>
      </c>
      <c r="L30" s="221" t="s">
        <v>12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284</v>
      </c>
      <c r="B31" s="218"/>
      <c r="C31" s="157" t="s">
        <v>346</v>
      </c>
      <c r="D31" s="157"/>
      <c r="E31" s="161"/>
      <c r="F31" s="219"/>
    </row>
    <row r="32" spans="1:14" ht="14.25" customHeight="1">
      <c r="A32" s="217" t="s">
        <v>285</v>
      </c>
      <c r="B32" s="218"/>
      <c r="C32" s="157" t="s">
        <v>347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286</v>
      </c>
      <c r="B33" s="224"/>
      <c r="C33" s="157" t="s">
        <v>348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287</v>
      </c>
      <c r="B34" s="224"/>
      <c r="C34" s="157" t="s">
        <v>349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288</v>
      </c>
      <c r="B35" s="224"/>
      <c r="C35" s="172" t="s">
        <v>350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291</v>
      </c>
      <c r="B36" s="224"/>
      <c r="C36" s="172" t="s">
        <v>292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293</v>
      </c>
      <c r="B37" s="234"/>
      <c r="C37" s="193" t="s">
        <v>294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279</v>
      </c>
      <c r="B41" s="122"/>
      <c r="C41" s="123"/>
      <c r="D41" s="123"/>
      <c r="E41" s="123"/>
      <c r="F41" s="123"/>
      <c r="G41" s="124" t="s">
        <v>295</v>
      </c>
      <c r="H41" s="121" t="s">
        <v>279</v>
      </c>
      <c r="I41" s="122"/>
      <c r="J41" s="123"/>
      <c r="K41" s="123"/>
      <c r="L41" s="123"/>
      <c r="M41" s="123"/>
      <c r="Q41" s="124" t="s">
        <v>296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298</v>
      </c>
      <c r="B47" s="253"/>
      <c r="C47" s="253"/>
      <c r="D47" s="253"/>
      <c r="E47" s="253"/>
      <c r="F47" s="253"/>
      <c r="G47" s="254"/>
      <c r="H47" s="255" t="s">
        <v>299</v>
      </c>
      <c r="I47" s="256" t="s">
        <v>300</v>
      </c>
      <c r="J47" s="257"/>
      <c r="K47" s="258" t="s">
        <v>301</v>
      </c>
      <c r="L47" s="259"/>
      <c r="M47" s="260" t="s">
        <v>302</v>
      </c>
      <c r="N47" s="259"/>
      <c r="O47" s="260" t="s">
        <v>303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304</v>
      </c>
      <c r="B49" s="271" t="s">
        <v>305</v>
      </c>
      <c r="C49" s="272" t="s">
        <v>121</v>
      </c>
      <c r="D49" s="273" t="s">
        <v>306</v>
      </c>
      <c r="E49" s="274" t="s">
        <v>307</v>
      </c>
      <c r="F49" s="274" t="s">
        <v>308</v>
      </c>
      <c r="G49" s="274" t="s">
        <v>309</v>
      </c>
      <c r="H49" s="275"/>
      <c r="I49" s="276" t="s">
        <v>310</v>
      </c>
      <c r="J49" s="276" t="s">
        <v>311</v>
      </c>
      <c r="K49" s="277" t="s">
        <v>310</v>
      </c>
      <c r="L49" s="278" t="s">
        <v>311</v>
      </c>
      <c r="M49" s="277" t="s">
        <v>310</v>
      </c>
      <c r="N49" s="278" t="s">
        <v>311</v>
      </c>
      <c r="O49" s="277" t="s">
        <v>310</v>
      </c>
      <c r="P49" s="278" t="s">
        <v>311</v>
      </c>
      <c r="Q49" s="279" t="s">
        <v>312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313</v>
      </c>
      <c r="B51" s="288" t="s">
        <v>313</v>
      </c>
      <c r="C51" s="289" t="s">
        <v>11</v>
      </c>
      <c r="D51" s="290">
        <v>11</v>
      </c>
      <c r="E51" s="290">
        <v>3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0</v>
      </c>
    </row>
    <row r="52" spans="1:17" ht="11.25">
      <c r="A52" s="296" t="s">
        <v>314</v>
      </c>
      <c r="B52" s="297" t="s">
        <v>315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316</v>
      </c>
      <c r="B53" s="297" t="s">
        <v>317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2</v>
      </c>
      <c r="O53" s="302" t="s">
        <v>164</v>
      </c>
      <c r="P53" s="303">
        <v>3</v>
      </c>
      <c r="Q53" s="301">
        <v>0</v>
      </c>
    </row>
    <row r="54" spans="1:17" ht="22.5">
      <c r="A54" s="296" t="s">
        <v>318</v>
      </c>
      <c r="B54" s="297" t="s">
        <v>319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2</v>
      </c>
      <c r="O54" s="302" t="s">
        <v>165</v>
      </c>
      <c r="P54" s="303">
        <v>3</v>
      </c>
      <c r="Q54" s="301">
        <v>0</v>
      </c>
    </row>
    <row r="55" spans="1:17" ht="33.75">
      <c r="A55" s="296" t="s">
        <v>320</v>
      </c>
      <c r="B55" s="297" t="s">
        <v>321</v>
      </c>
      <c r="C55" s="304" t="s">
        <v>43</v>
      </c>
      <c r="D55" s="299">
        <v>7</v>
      </c>
      <c r="E55" s="299">
        <v>88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322</v>
      </c>
      <c r="L55" s="303">
        <v>2</v>
      </c>
      <c r="M55" s="302" t="s">
        <v>323</v>
      </c>
      <c r="N55" s="303">
        <v>3</v>
      </c>
      <c r="O55" s="302" t="s">
        <v>324</v>
      </c>
      <c r="P55" s="303">
        <v>1</v>
      </c>
      <c r="Q55" s="301">
        <v>8</v>
      </c>
    </row>
    <row r="56" spans="1:17" ht="33.75">
      <c r="A56" s="296" t="s">
        <v>325</v>
      </c>
      <c r="B56" s="297" t="s">
        <v>326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166</v>
      </c>
      <c r="N56" s="303">
        <v>3</v>
      </c>
      <c r="O56" s="302"/>
      <c r="P56" s="303">
        <v>1</v>
      </c>
      <c r="Q56" s="301">
        <v>0</v>
      </c>
    </row>
    <row r="57" spans="1:17" ht="22.5">
      <c r="A57" s="296" t="s">
        <v>327</v>
      </c>
      <c r="B57" s="297" t="s">
        <v>328</v>
      </c>
      <c r="C57" s="298" t="s">
        <v>53</v>
      </c>
      <c r="D57" s="299">
        <v>5</v>
      </c>
      <c r="E57" s="299">
        <v>2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>
        <v>2</v>
      </c>
      <c r="Q57" s="301">
        <v>0</v>
      </c>
    </row>
    <row r="58" spans="1:17" ht="22.5">
      <c r="A58" s="296" t="s">
        <v>329</v>
      </c>
      <c r="B58" s="297" t="s">
        <v>330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3</v>
      </c>
      <c r="Q58" s="301">
        <v>0</v>
      </c>
    </row>
    <row r="59" spans="1:17" ht="22.5">
      <c r="A59" s="296" t="s">
        <v>331</v>
      </c>
      <c r="B59" s="297" t="s">
        <v>332</v>
      </c>
      <c r="C59" s="298" t="s">
        <v>61</v>
      </c>
      <c r="D59" s="299">
        <v>3</v>
      </c>
      <c r="E59" s="299">
        <v>1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333</v>
      </c>
      <c r="B60" s="297" t="s">
        <v>334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335</v>
      </c>
      <c r="B61" s="297" t="s">
        <v>335</v>
      </c>
      <c r="C61" s="298" t="s">
        <v>68</v>
      </c>
      <c r="D61" s="299">
        <v>1</v>
      </c>
      <c r="E61" s="299">
        <v>2</v>
      </c>
      <c r="F61" s="300" t="s">
        <v>123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/>
      <c r="Q61" s="301">
        <v>0</v>
      </c>
    </row>
    <row r="62" spans="1:17" ht="45.75" thickBot="1">
      <c r="A62" s="305" t="s">
        <v>336</v>
      </c>
      <c r="B62" s="306" t="s">
        <v>337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312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2013-04-19T09:08:53Z</dcterms:created>
  <dcterms:modified xsi:type="dcterms:W3CDTF">2013-04-19T09:08:54Z</dcterms:modified>
  <cp:category/>
  <cp:version/>
  <cp:contentType/>
  <cp:contentStatus/>
</cp:coreProperties>
</file>