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FIEMOT\18072_FIEMOT_exports\"/>
    </mc:Choice>
  </mc:AlternateContent>
  <xr:revisionPtr revIDLastSave="0" documentId="13_ncr:1_{0046F3CC-6ED0-4E14-8906-B7ED5F214A67}" xr6:coauthVersionLast="41" xr6:coauthVersionMax="41" xr10:uidLastSave="{00000000-0000-0000-0000-000000000000}"/>
  <bookViews>
    <workbookView xWindow="28680" yWindow="-120" windowWidth="29040" windowHeight="15840" xr2:uid="{08AAE245-6E40-4C22-AEBD-789E809E790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<sst xmlns="http://schemas.openxmlformats.org/spreadsheetml/2006/main" count="993" uniqueCount="339">
  <si>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</si>
  <si>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</si>
  <si>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</si>
  <si>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</si>
  <si>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</si>
  <si>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</si>
  <si>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</si>
  <si>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</si>
  <si>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</si>
  <si>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</si>
  <si>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</si>
  <si>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</si>
  <si>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</si>
  <si>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</si>
  <si>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</si>
  <si>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</si>
  <si>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</si>
  <si>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</si>
  <si>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</si>
  <si>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</si>
  <si>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</si>
  <si>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</si>
  <si>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</si>
  <si>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</si>
  <si>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</si>
  <si>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</si>
  <si>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</si>
  <si>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</si>
  <si>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</si>
  <si>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</si>
  <si>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</si>
  <si>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</si>
  <si>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</si>
  <si>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</si>
  <si>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</si>
  <si>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</si>
  <si>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</si>
  <si>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</si>
  <si>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</si>
  <si>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</si>
  <si>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</si>
  <si>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</si>
  <si>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</si>
  <si>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</si>
  <si>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</si>
  <si>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</si>
  <si>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</si>
  <si>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</si>
  <si>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</si>
  <si>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</si>
  <si>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</si>
  <si>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</si>
  <si>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</si>
  <si>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</si>
  <si>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</si>
  <si>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06071900</t>
  </si>
  <si>
    <t>FIER</t>
  </si>
  <si>
    <t>FIER A MOTZ</t>
  </si>
  <si>
    <t>MOTZ</t>
  </si>
  <si>
    <t>Réseau de contrôle opérationnel</t>
  </si>
  <si>
    <t>facultatif #</t>
  </si>
  <si>
    <t>CODE_OPERATION</t>
  </si>
  <si>
    <t>TYPO_NATIONALE</t>
  </si>
  <si>
    <t>05/07/2018</t>
  </si>
  <si>
    <t>38984189100036</t>
  </si>
  <si>
    <t>SAGE Environnement</t>
  </si>
  <si>
    <t>G5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</si>
  <si>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</si>
  <si>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</si>
  <si>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</si>
  <si>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</si>
  <si>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</si>
  <si>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</si>
  <si>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</si>
  <si>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</si>
  <si>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</si>
  <si>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</si>
  <si>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</si>
  <si>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</si>
  <si>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</si>
  <si>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</si>
  <si>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</si>
  <si>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</si>
  <si>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</si>
  <si>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</si>
  <si>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</si>
  <si>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</si>
  <si>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</si>
  <si>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</si>
  <si>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</si>
  <si>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</si>
  <si>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</si>
  <si>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</si>
  <si>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</si>
  <si>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</si>
  <si>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</si>
  <si>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</si>
  <si>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</si>
  <si>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</si>
  <si>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</si>
  <si>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</si>
  <si>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</si>
  <si>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</si>
  <si>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</si>
  <si>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</si>
  <si>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</si>
  <si>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</si>
  <si>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</si>
  <si>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</si>
  <si>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</si>
  <si>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</si>
  <si>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</si>
  <si>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</si>
  <si>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</si>
  <si>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</si>
  <si>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</si>
  <si>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</si>
  <si>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</si>
  <si>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</si>
  <si>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</si>
  <si>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</si>
  <si>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</si>
  <si>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</si>
  <si>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</si>
  <si>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</si>
  <si>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</si>
  <si>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</si>
  <si>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</si>
  <si>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</si>
  <si>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</si>
  <si>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</si>
  <si>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</si>
  <si>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</si>
  <si>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</si>
  <si>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</si>
  <si>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</si>
  <si>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</si>
  <si>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</si>
  <si>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</si>
  <si>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</si>
  <si>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</si>
  <si>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</si>
  <si>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</si>
  <si>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</si>
  <si>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</si>
  <si>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</si>
  <si>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</si>
  <si>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</si>
  <si>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</si>
  <si>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</si>
  <si>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</si>
  <si>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</si>
  <si>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</si>
  <si>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</si>
  <si>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</si>
  <si>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</si>
  <si>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</si>
  <si>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</si>
  <si>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</si>
  <si>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</si>
  <si>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</si>
  <si>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</si>
  <si>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</si>
  <si>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</si>
  <si>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</si>
  <si>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</si>
  <si>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</si>
  <si>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</si>
  <si>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</si>
  <si>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</si>
  <si>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</si>
  <si>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</si>
  <si>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</si>
  <si>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Glossosomatidae</t>
  </si>
  <si>
    <t>189</t>
  </si>
  <si>
    <t>Goeridae</t>
  </si>
  <si>
    <t>286</t>
  </si>
  <si>
    <t>Goera</t>
  </si>
  <si>
    <t>287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</si>
  <si>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</si>
  <si>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</si>
  <si>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</si>
  <si>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</si>
  <si>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</si>
  <si>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</si>
  <si>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</si>
  <si>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</si>
  <si>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Mystacides</t>
  </si>
  <si>
    <t>312</t>
  </si>
  <si>
    <t>Polycentropodidae</t>
  </si>
  <si>
    <t>223</t>
  </si>
  <si>
    <t>Polycentropus</t>
  </si>
  <si>
    <t>231</t>
  </si>
  <si>
    <t>Psychomyia</t>
  </si>
  <si>
    <t>239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</si>
  <si>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</si>
  <si>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</si>
  <si>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</si>
  <si>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</si>
  <si>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</si>
  <si>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</si>
  <si>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</si>
  <si>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</si>
  <si>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</si>
  <si>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</si>
  <si>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</si>
  <si>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</si>
  <si>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</si>
  <si>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</si>
  <si>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</si>
  <si>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</si>
  <si>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sF. Hydroporinae</t>
  </si>
  <si>
    <t>2393</t>
  </si>
  <si>
    <t>Elmis</t>
  </si>
  <si>
    <t>618</t>
  </si>
  <si>
    <t>Esolus</t>
  </si>
  <si>
    <t>619</t>
  </si>
  <si>
    <t>Riolus</t>
  </si>
  <si>
    <t>625</t>
  </si>
  <si>
    <t>Hydrophilidae</t>
  </si>
  <si>
    <t>571</t>
  </si>
  <si>
    <t>sF. Hydrophilinae</t>
  </si>
  <si>
    <t>2517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</si>
  <si>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</si>
  <si>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</si>
  <si>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</si>
  <si>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</si>
  <si>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</si>
  <si>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</si>
  <si>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</si>
  <si>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</si>
  <si>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</si>
  <si>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</si>
  <si>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</si>
  <si>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</si>
  <si>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</si>
  <si>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</si>
  <si>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</si>
  <si>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</si>
  <si>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</si>
  <si>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</si>
  <si>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HYDRACARIENS = Hydracarina</t>
  </si>
  <si>
    <t>906</t>
  </si>
  <si>
    <t>présence</t>
  </si>
  <si>
    <t>Corbicula</t>
  </si>
  <si>
    <t>1051</t>
  </si>
  <si>
    <t>Ancylus</t>
  </si>
  <si>
    <t>1028</t>
  </si>
  <si>
    <t>Potamopyrgus</t>
  </si>
  <si>
    <t>978</t>
  </si>
  <si>
    <t>Radix</t>
  </si>
  <si>
    <t>1004</t>
  </si>
  <si>
    <t>Erpobdellidae</t>
  </si>
  <si>
    <t>928</t>
  </si>
  <si>
    <t>OLIGOCHAETA</t>
  </si>
  <si>
    <t>933</t>
  </si>
  <si>
    <t>Tricladida</t>
  </si>
  <si>
    <t>1054</t>
  </si>
  <si>
    <t>NEMERTEA = Nemertiens</t>
  </si>
  <si>
    <t>1052</t>
  </si>
  <si>
    <t>HYDROZOA</t>
  </si>
  <si>
    <t>3168</t>
  </si>
  <si>
    <t>18690155900069</t>
  </si>
  <si>
    <t>AERMC</t>
  </si>
  <si>
    <t>FIEMOT_2018-07-05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</si>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</sst>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277D5226-4765-478A-96B8-AA8979865E4D}"/>
    <cellStyle name="Normal_résultats" xfId="1" xr:uid="{08005418-F9DA-4478-A03D-A9724CDBC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4D50-2806-4CE3-9E5A-4019CBD4942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265</v>
      </c>
      <c r="B1" s="154"/>
      <c r="C1" s="155"/>
      <c r="D1" s="155"/>
      <c r="E1" s="155"/>
      <c r="F1" s="155"/>
      <c r="G1" s="155"/>
      <c r="H1" s="155"/>
      <c r="I1" s="156" t="s">
        <v>266</v>
      </c>
      <c r="J1" s="157" t="s">
        <v>265</v>
      </c>
      <c r="K1" s="158"/>
      <c r="L1" s="155"/>
      <c r="M1" s="155"/>
      <c r="N1" s="155"/>
      <c r="O1" s="155"/>
      <c r="P1" s="159"/>
      <c r="Q1" s="160"/>
      <c r="R1" s="156" t="s">
        <v>267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268</v>
      </c>
      <c r="D5" s="171" t="s">
        <v>21</v>
      </c>
      <c r="E5" s="170" t="s">
        <v>269</v>
      </c>
      <c r="F5" s="172" t="s">
        <v>270</v>
      </c>
      <c r="G5" s="170" t="s">
        <v>271</v>
      </c>
      <c r="H5" s="172" t="s">
        <v>272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6071900</v>
      </c>
      <c r="B6" s="179" t="s">
        <v>56</v>
      </c>
      <c r="C6" s="179" t="s">
        <v>57</v>
      </c>
      <c r="D6" s="180" t="s">
        <v>63</v>
      </c>
      <c r="E6" s="179">
        <v>920762.30721401446</v>
      </c>
      <c r="F6" s="179">
        <v>6541026.2944749221</v>
      </c>
      <c r="G6" s="179">
        <v>920584.59161134472</v>
      </c>
      <c r="H6" s="181">
        <v>6541116.5573950615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273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273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274</v>
      </c>
      <c r="F10" s="205"/>
      <c r="G10" s="206"/>
      <c r="H10" s="168"/>
      <c r="I10" s="168"/>
      <c r="J10" s="200" t="s">
        <v>275</v>
      </c>
      <c r="K10" s="201" t="s">
        <v>276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277</v>
      </c>
      <c r="C12" s="211">
        <v>48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278</v>
      </c>
      <c r="C13" s="214">
        <v>204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279</v>
      </c>
      <c r="C14" s="214">
        <v>32.5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280</v>
      </c>
      <c r="C15" s="219">
        <f>C13*C14</f>
        <v>6630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281</v>
      </c>
      <c r="C16" s="228">
        <f>+C15*0.05</f>
        <v>331.5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282</v>
      </c>
      <c r="K18" s="234" t="s">
        <v>83</v>
      </c>
      <c r="L18" s="235" t="s">
        <v>116</v>
      </c>
      <c r="M18" s="235" t="s">
        <v>275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129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103</v>
      </c>
      <c r="L22" s="231" t="s">
        <v>124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283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99</v>
      </c>
      <c r="L24" s="231" t="s">
        <v>134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284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112</v>
      </c>
      <c r="L25" s="231" t="s">
        <v>134</v>
      </c>
      <c r="M25" s="231" t="s">
        <v>151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285</v>
      </c>
      <c r="D26" s="201"/>
      <c r="E26" s="201"/>
      <c r="F26" s="247"/>
      <c r="J26" s="240" t="s">
        <v>154</v>
      </c>
      <c r="K26" s="231" t="s">
        <v>112</v>
      </c>
      <c r="L26" s="231" t="s">
        <v>129</v>
      </c>
      <c r="M26" s="231" t="s">
        <v>151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269</v>
      </c>
      <c r="B27" s="246"/>
      <c r="C27" s="188" t="s">
        <v>286</v>
      </c>
      <c r="D27" s="188"/>
      <c r="E27" s="188"/>
      <c r="F27" s="247"/>
      <c r="J27" s="240" t="s">
        <v>155</v>
      </c>
      <c r="K27" s="231" t="s">
        <v>99</v>
      </c>
      <c r="L27" s="231" t="s">
        <v>129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270</v>
      </c>
      <c r="B28" s="246"/>
      <c r="C28" s="188" t="s">
        <v>287</v>
      </c>
      <c r="D28" s="188"/>
      <c r="E28" s="188"/>
      <c r="F28" s="247"/>
      <c r="J28" s="240" t="s">
        <v>157</v>
      </c>
      <c r="K28" s="231" t="s">
        <v>99</v>
      </c>
      <c r="L28" s="231" t="s">
        <v>139</v>
      </c>
      <c r="M28" s="231" t="s">
        <v>156</v>
      </c>
      <c r="N28" s="238">
        <v>40</v>
      </c>
      <c r="O28" s="238"/>
      <c r="P28" s="238"/>
      <c r="Q28" s="238"/>
      <c r="R28" s="239"/>
      <c r="S28" s="159"/>
    </row>
    <row r="29" spans="1:19" ht="14.25" customHeight="1">
      <c r="A29" s="245" t="s">
        <v>271</v>
      </c>
      <c r="B29" s="246"/>
      <c r="C29" s="188" t="s">
        <v>288</v>
      </c>
      <c r="D29" s="188"/>
      <c r="E29" s="188"/>
      <c r="F29" s="247"/>
      <c r="J29" s="240" t="s">
        <v>159</v>
      </c>
      <c r="K29" s="231" t="s">
        <v>112</v>
      </c>
      <c r="L29" s="231" t="s">
        <v>139</v>
      </c>
      <c r="M29" s="231" t="s">
        <v>156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272</v>
      </c>
      <c r="B30" s="246"/>
      <c r="C30" s="188" t="s">
        <v>289</v>
      </c>
      <c r="D30" s="188"/>
      <c r="E30" s="188"/>
      <c r="F30" s="247"/>
      <c r="J30" s="248" t="s">
        <v>160</v>
      </c>
      <c r="K30" s="249" t="s">
        <v>112</v>
      </c>
      <c r="L30" s="249" t="s">
        <v>124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277</v>
      </c>
      <c r="B31" s="246"/>
      <c r="C31" s="188" t="s">
        <v>290</v>
      </c>
      <c r="D31" s="188"/>
      <c r="F31" s="247"/>
    </row>
    <row r="32" spans="1:19" ht="14.25" customHeight="1">
      <c r="A32" s="245" t="s">
        <v>278</v>
      </c>
      <c r="B32" s="246"/>
      <c r="C32" s="188" t="s">
        <v>291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279</v>
      </c>
      <c r="B33" s="252"/>
      <c r="C33" s="188" t="s">
        <v>292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280</v>
      </c>
      <c r="B34" s="252"/>
      <c r="C34" s="188" t="s">
        <v>293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281</v>
      </c>
      <c r="B35" s="252"/>
      <c r="C35" s="201" t="s">
        <v>294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295</v>
      </c>
      <c r="B36" s="252"/>
      <c r="C36" s="201" t="s">
        <v>296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297</v>
      </c>
      <c r="B37" s="262"/>
      <c r="C37" s="222" t="s">
        <v>298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265</v>
      </c>
      <c r="B41" s="158"/>
      <c r="C41" s="155"/>
      <c r="D41" s="155"/>
      <c r="E41" s="155"/>
      <c r="F41" s="155"/>
      <c r="G41" s="156" t="s">
        <v>299</v>
      </c>
      <c r="H41" s="157" t="s">
        <v>265</v>
      </c>
      <c r="I41" s="158"/>
      <c r="J41" s="155"/>
      <c r="K41" s="155"/>
      <c r="L41" s="155"/>
      <c r="M41" s="155"/>
      <c r="Q41" s="156" t="s">
        <v>300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301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302</v>
      </c>
      <c r="B47" s="277"/>
      <c r="C47" s="277"/>
      <c r="D47" s="277"/>
      <c r="E47" s="277"/>
      <c r="F47" s="277"/>
      <c r="G47" s="278"/>
      <c r="H47" s="279" t="s">
        <v>303</v>
      </c>
      <c r="I47" s="280" t="s">
        <v>304</v>
      </c>
      <c r="J47" s="281"/>
      <c r="K47" s="280" t="s">
        <v>305</v>
      </c>
      <c r="L47" s="281"/>
      <c r="M47" s="280" t="s">
        <v>306</v>
      </c>
      <c r="N47" s="281"/>
      <c r="O47" s="280" t="s">
        <v>307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308</v>
      </c>
      <c r="B49" s="289" t="s">
        <v>309</v>
      </c>
      <c r="C49" s="290" t="s">
        <v>84</v>
      </c>
      <c r="D49" s="291" t="s">
        <v>310</v>
      </c>
      <c r="E49" s="292" t="s">
        <v>311</v>
      </c>
      <c r="F49" s="292" t="s">
        <v>312</v>
      </c>
      <c r="G49" s="292" t="s">
        <v>313</v>
      </c>
      <c r="H49" s="293"/>
      <c r="I49" s="288" t="s">
        <v>314</v>
      </c>
      <c r="J49" s="288" t="s">
        <v>315</v>
      </c>
      <c r="K49" s="294" t="s">
        <v>314</v>
      </c>
      <c r="L49" s="295" t="s">
        <v>315</v>
      </c>
      <c r="M49" s="294" t="s">
        <v>314</v>
      </c>
      <c r="N49" s="295" t="s">
        <v>315</v>
      </c>
      <c r="O49" s="294" t="s">
        <v>314</v>
      </c>
      <c r="P49" s="295" t="s">
        <v>315</v>
      </c>
      <c r="Q49" s="296" t="s">
        <v>316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317</v>
      </c>
      <c r="B51" s="307" t="s">
        <v>317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2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318</v>
      </c>
      <c r="B52" s="315" t="s">
        <v>319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320</v>
      </c>
      <c r="B53" s="315" t="s">
        <v>321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322</v>
      </c>
      <c r="B54" s="315" t="s">
        <v>323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/>
      <c r="M54" s="320" t="s">
        <v>147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324</v>
      </c>
      <c r="B55" s="315" t="s">
        <v>325</v>
      </c>
      <c r="C55" s="322" t="s">
        <v>96</v>
      </c>
      <c r="D55" s="317">
        <v>7</v>
      </c>
      <c r="E55" s="317">
        <v>9</v>
      </c>
      <c r="F55" s="318" t="s">
        <v>97</v>
      </c>
      <c r="G55" s="319"/>
      <c r="H55" s="302"/>
      <c r="I55" s="319"/>
      <c r="J55" s="319">
        <v>2</v>
      </c>
      <c r="K55" s="320" t="s">
        <v>150</v>
      </c>
      <c r="L55" s="321">
        <v>4</v>
      </c>
      <c r="M55" s="320"/>
      <c r="N55" s="321">
        <v>3</v>
      </c>
      <c r="O55" s="320"/>
      <c r="P55" s="321">
        <v>1</v>
      </c>
      <c r="Q55" s="319">
        <v>1</v>
      </c>
    </row>
    <row r="56" spans="1:256" ht="33.75">
      <c r="A56" s="314" t="s">
        <v>326</v>
      </c>
      <c r="B56" s="315" t="s">
        <v>327</v>
      </c>
      <c r="C56" s="322" t="s">
        <v>99</v>
      </c>
      <c r="D56" s="317">
        <v>6</v>
      </c>
      <c r="E56" s="317">
        <v>36</v>
      </c>
      <c r="F56" s="318" t="s">
        <v>97</v>
      </c>
      <c r="G56" s="319"/>
      <c r="H56" s="302"/>
      <c r="I56" s="319" t="s">
        <v>157</v>
      </c>
      <c r="J56" s="319">
        <v>2</v>
      </c>
      <c r="K56" s="320" t="s">
        <v>152</v>
      </c>
      <c r="L56" s="321">
        <v>4</v>
      </c>
      <c r="M56" s="320" t="s">
        <v>155</v>
      </c>
      <c r="N56" s="321">
        <v>3</v>
      </c>
      <c r="O56" s="320"/>
      <c r="P56" s="321">
        <v>1</v>
      </c>
      <c r="Q56" s="319">
        <v>3</v>
      </c>
    </row>
    <row r="57" spans="1:256" ht="22.5">
      <c r="A57" s="314" t="s">
        <v>328</v>
      </c>
      <c r="B57" s="315" t="s">
        <v>329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330</v>
      </c>
      <c r="B58" s="315" t="s">
        <v>331</v>
      </c>
      <c r="C58" s="316" t="s">
        <v>103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/>
      <c r="N58" s="321"/>
      <c r="O58" s="320" t="s">
        <v>149</v>
      </c>
      <c r="P58" s="321">
        <v>1</v>
      </c>
      <c r="Q58" s="319">
        <v>1</v>
      </c>
    </row>
    <row r="59" spans="1:256" ht="22.5">
      <c r="A59" s="314" t="s">
        <v>332</v>
      </c>
      <c r="B59" s="315" t="s">
        <v>333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334</v>
      </c>
      <c r="B60" s="315" t="s">
        <v>335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/>
      <c r="P60" s="321">
        <v>2</v>
      </c>
      <c r="Q60" s="319">
        <v>0</v>
      </c>
    </row>
    <row r="61" spans="1:256">
      <c r="A61" s="314" t="s">
        <v>336</v>
      </c>
      <c r="B61" s="315" t="s">
        <v>336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337</v>
      </c>
      <c r="B62" s="324" t="s">
        <v>338</v>
      </c>
      <c r="C62" s="325" t="s">
        <v>112</v>
      </c>
      <c r="D62" s="326">
        <v>0</v>
      </c>
      <c r="E62" s="326">
        <v>50</v>
      </c>
      <c r="F62" s="327" t="s">
        <v>97</v>
      </c>
      <c r="G62" s="328"/>
      <c r="H62" s="302"/>
      <c r="I62" s="328" t="s">
        <v>159</v>
      </c>
      <c r="J62" s="328">
        <v>2</v>
      </c>
      <c r="K62" s="329" t="s">
        <v>153</v>
      </c>
      <c r="L62" s="330">
        <v>4</v>
      </c>
      <c r="M62" s="329" t="s">
        <v>154</v>
      </c>
      <c r="N62" s="330">
        <v>3</v>
      </c>
      <c r="O62" s="329" t="s">
        <v>160</v>
      </c>
      <c r="P62" s="330">
        <v>1</v>
      </c>
      <c r="Q62" s="328">
        <v>4</v>
      </c>
    </row>
    <row r="63" spans="1:256" ht="27.75" customHeight="1" thickBot="1">
      <c r="H63" s="331" t="s">
        <v>316</v>
      </c>
      <c r="I63" s="332">
        <v>2</v>
      </c>
      <c r="J63" s="333"/>
      <c r="K63" s="332">
        <v>4</v>
      </c>
      <c r="L63" s="333"/>
      <c r="M63" s="332">
        <v>4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748E133-584A-48F2-B8EB-6BFCAC810B1E}">
      <formula1>0</formula1>
      <formula2>50</formula2>
    </dataValidation>
    <dataValidation type="date" allowBlank="1" showErrorMessage="1" errorTitle="Date du prélèvement (jj/mm/aaaa)" sqref="D6:H6" xr:uid="{599780A8-FD3C-4F67-B263-868F28AB6E1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10BA-D343-48AA-B767-442BB1566B3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262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74269</v>
      </c>
      <c r="G23" s="36">
        <v>920655</v>
      </c>
      <c r="H23" s="36">
        <v>6541069</v>
      </c>
      <c r="I23" s="36">
        <v>257</v>
      </c>
      <c r="J23" s="36" t="s">
        <v>59</v>
      </c>
      <c r="K23" s="35">
        <v>920762.30721401446</v>
      </c>
      <c r="L23" s="35">
        <v>6541026.2944749221</v>
      </c>
      <c r="M23" s="35">
        <v>920584.59161134472</v>
      </c>
      <c r="N23" s="35">
        <v>6541116.5573950615</v>
      </c>
      <c r="O23" s="36">
        <v>48</v>
      </c>
      <c r="P23" s="36">
        <v>204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263</v>
      </c>
      <c r="B26" s="42" t="s">
        <v>264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32.5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36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50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129</v>
      </c>
      <c r="F67" s="80" t="s">
        <v>146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103</v>
      </c>
      <c r="E69" s="80" t="s">
        <v>124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30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99</v>
      </c>
      <c r="E71" s="80" t="s">
        <v>134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112</v>
      </c>
      <c r="E72" s="80" t="s">
        <v>134</v>
      </c>
      <c r="F72" s="80" t="s">
        <v>151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129</v>
      </c>
      <c r="F73" s="80" t="s">
        <v>151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99</v>
      </c>
      <c r="E74" s="80" t="s">
        <v>129</v>
      </c>
      <c r="F74" s="80" t="s">
        <v>156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99</v>
      </c>
      <c r="E75" s="80" t="s">
        <v>139</v>
      </c>
      <c r="F75" s="80" t="s">
        <v>156</v>
      </c>
      <c r="G75" s="83">
        <v>40</v>
      </c>
      <c r="H75" s="80"/>
      <c r="I75" s="80">
        <v>0</v>
      </c>
      <c r="J75" s="83" t="s">
        <v>158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112</v>
      </c>
      <c r="E76" s="80" t="s">
        <v>139</v>
      </c>
      <c r="F76" s="80" t="s">
        <v>156</v>
      </c>
      <c r="G76" s="83">
        <v>20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112</v>
      </c>
      <c r="E77" s="80" t="s">
        <v>124</v>
      </c>
      <c r="F77" s="80" t="s">
        <v>156</v>
      </c>
      <c r="G77" s="83">
        <v>20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>
        <v>1</v>
      </c>
      <c r="F88" s="83">
        <v>10</v>
      </c>
      <c r="G88" s="83">
        <v>8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>
        <v>2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>
        <v>7</v>
      </c>
      <c r="F92" s="83">
        <v>90</v>
      </c>
      <c r="G92" s="83">
        <v>156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/>
      <c r="F93" s="83"/>
      <c r="G93" s="83">
        <v>5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40</v>
      </c>
      <c r="F94" s="83">
        <v>15</v>
      </c>
      <c r="G94" s="83">
        <v>16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>
        <v>3</v>
      </c>
      <c r="F96" s="83">
        <v>2</v>
      </c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/>
      <c r="F97" s="83">
        <v>7</v>
      </c>
      <c r="G97" s="83">
        <v>5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>
        <v>1</v>
      </c>
      <c r="F98" s="83">
        <v>5</v>
      </c>
      <c r="G98" s="83">
        <v>8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>
        <v>19</v>
      </c>
      <c r="F99" s="83"/>
      <c r="G99" s="83">
        <v>33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/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>
        <v>1</v>
      </c>
      <c r="F101" s="83">
        <v>33</v>
      </c>
      <c r="G101" s="83">
        <v>33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199</v>
      </c>
      <c r="D102" s="119" t="s">
        <v>200</v>
      </c>
      <c r="E102" s="83">
        <v>105</v>
      </c>
      <c r="F102" s="83">
        <v>455</v>
      </c>
      <c r="G102" s="83">
        <v>338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/>
      <c r="F103" s="83">
        <v>2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>
        <v>5</v>
      </c>
      <c r="F104" s="83">
        <v>5</v>
      </c>
      <c r="G104" s="83">
        <v>4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/>
      <c r="F105" s="83"/>
      <c r="G105" s="83">
        <v>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>
        <v>1</v>
      </c>
      <c r="F106" s="83">
        <v>4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211</v>
      </c>
      <c r="D108" s="119" t="s">
        <v>212</v>
      </c>
      <c r="E108" s="83"/>
      <c r="F108" s="83"/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213</v>
      </c>
      <c r="D109" s="119" t="s">
        <v>214</v>
      </c>
      <c r="E109" s="83">
        <v>1</v>
      </c>
      <c r="F109" s="83"/>
      <c r="G109" s="83">
        <v>3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215</v>
      </c>
      <c r="D110" s="119" t="s">
        <v>216</v>
      </c>
      <c r="E110" s="83">
        <v>11</v>
      </c>
      <c r="F110" s="83">
        <v>2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217</v>
      </c>
      <c r="D111" s="119" t="s">
        <v>218</v>
      </c>
      <c r="E111" s="83">
        <v>2</v>
      </c>
      <c r="F111" s="83">
        <v>1</v>
      </c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219</v>
      </c>
      <c r="D112" s="119" t="s">
        <v>220</v>
      </c>
      <c r="E112" s="83"/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221</v>
      </c>
      <c r="D113" s="119" t="s">
        <v>222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223</v>
      </c>
      <c r="D114" s="119" t="s">
        <v>224</v>
      </c>
      <c r="E114" s="83">
        <v>865</v>
      </c>
      <c r="F114" s="83">
        <v>45</v>
      </c>
      <c r="G114" s="83">
        <v>305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>
        <v>4</v>
      </c>
      <c r="F115" s="83"/>
      <c r="G115" s="83">
        <v>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</v>
      </c>
      <c r="F116" s="83">
        <v>1</v>
      </c>
      <c r="G116" s="83">
        <v>7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>
        <v>3</v>
      </c>
      <c r="F118" s="83">
        <v>60</v>
      </c>
      <c r="G118" s="83">
        <v>77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>
        <v>2</v>
      </c>
      <c r="F119" s="83"/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>
        <v>4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/>
      <c r="F121" s="83">
        <v>7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222</v>
      </c>
      <c r="F122" s="83">
        <v>1</v>
      </c>
      <c r="G122" s="83">
        <v>36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 t="s">
        <v>243</v>
      </c>
      <c r="F123" s="83" t="s">
        <v>243</v>
      </c>
      <c r="G123" s="83" t="s">
        <v>243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244</v>
      </c>
      <c r="D124" s="119" t="s">
        <v>245</v>
      </c>
      <c r="E124" s="83">
        <v>1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246</v>
      </c>
      <c r="D125" s="119" t="s">
        <v>247</v>
      </c>
      <c r="E125" s="83">
        <v>1</v>
      </c>
      <c r="F125" s="83"/>
      <c r="G125" s="83">
        <v>5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248</v>
      </c>
      <c r="D126" s="119" t="s">
        <v>249</v>
      </c>
      <c r="E126" s="83">
        <v>3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250</v>
      </c>
      <c r="D127" s="119" t="s">
        <v>251</v>
      </c>
      <c r="E127" s="83">
        <v>3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252</v>
      </c>
      <c r="D128" s="119" t="s">
        <v>253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254</v>
      </c>
      <c r="D129" s="119" t="s">
        <v>255</v>
      </c>
      <c r="E129" s="83">
        <v>840</v>
      </c>
      <c r="F129" s="83">
        <v>45</v>
      </c>
      <c r="G129" s="83">
        <v>80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256</v>
      </c>
      <c r="D130" s="119" t="s">
        <v>257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258</v>
      </c>
      <c r="D131" s="119" t="s">
        <v>259</v>
      </c>
      <c r="E131" s="83"/>
      <c r="F131" s="83" t="s">
        <v>243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260</v>
      </c>
      <c r="D132" s="119" t="s">
        <v>261</v>
      </c>
      <c r="E132" s="83" t="s">
        <v>243</v>
      </c>
      <c r="F132" s="83" t="s">
        <v>243</v>
      </c>
      <c r="G132" s="83" t="s">
        <v>243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B5E2EA1-8AE7-4DA3-AD25-373EFE43756C}">
      <formula1>$T$2:$T$3</formula1>
    </dataValidation>
    <dataValidation type="list" allowBlank="1" showErrorMessage="1" errorTitle="Bocal de regroupement" sqref="F78" xr:uid="{9140F1C0-AFC7-4338-96D2-9A57C3538E89}">
      <formula1>#REF!</formula1>
    </dataValidation>
    <dataValidation type="list" allowBlank="1" showErrorMessage="1" errorTitle="Abondance végétation de 0 à 5" sqref="K78" xr:uid="{D6A7188A-8300-49FE-BE05-8492E6D8FD25}">
      <formula1>#REF!</formula1>
    </dataValidation>
    <dataValidation type="list" allowBlank="1" showErrorMessage="1" errorTitle="Intensité du comatage de 0 à 5" sqref="H78" xr:uid="{B22E7710-0311-4A31-89B6-B9272C4A5A73}">
      <formula1>#REF!</formula1>
    </dataValidation>
    <dataValidation type="list" allowBlank="1" showErrorMessage="1" errorTitle="Codage SANDRE svp" sqref="E78" xr:uid="{4D2D4AE7-227F-4B96-AB51-88F40DF2926B}">
      <formula1>#REF!</formula1>
    </dataValidation>
    <dataValidation type="list" allowBlank="1" showInputMessage="1" showErrorMessage="1" sqref="D78 IV67:IV78" xr:uid="{F55ECA18-7FB1-4CC8-A72E-BC0E90F7F916}">
      <formula1>#REF!</formula1>
    </dataValidation>
    <dataValidation type="list" allowBlank="1" errorTitle="Codage SANDRE svp" sqref="E66:E77" xr:uid="{6084C1F1-50AC-41DF-BFFD-3640B0425CD2}">
      <formula1>"N1, N3, N5 , N6"</formula1>
    </dataValidation>
    <dataValidation type="list" allowBlank="1" showInputMessage="1" sqref="D67:D77" xr:uid="{E8DC680A-4FEA-4909-96E1-998AF6B93834}">
      <formula1>"S1, S2, S3, S9, S10, S11, S18, S24, S25, S28, S29, S30"</formula1>
    </dataValidation>
    <dataValidation allowBlank="1" showErrorMessage="1" errorTitle="Altitude en mètres" sqref="K23:N23" xr:uid="{5C900AEE-CA93-4911-93AD-A6D6B3185B6D}"/>
    <dataValidation type="list" allowBlank="1" errorTitle="Bocal de regroupement" sqref="F66:F77" xr:uid="{6D813040-F464-4F95-BE3C-B855809DD6C5}">
      <formula1>"PhA , PhB, PhC"</formula1>
    </dataValidation>
    <dataValidation type="list" allowBlank="1" errorTitle="Intensité du comatage de 0 à 5" sqref="H66:H77" xr:uid="{644674DF-399A-482D-A54E-8E61ED7124B1}">
      <formula1>"0, 1, 2, 3, 4, 5"</formula1>
    </dataValidation>
    <dataValidation type="list" allowBlank="1" errorTitle="Stabilité ou non du substrat" sqref="I66:I77" xr:uid="{33D566D5-7707-4D9D-B94E-7C4B979BE3C9}">
      <formula1>"stable , moyennement stable , instable"</formula1>
    </dataValidation>
    <dataValidation type="list" allowBlank="1" errorTitle="Abondance végétation de 0 à 5" sqref="K66:K77" xr:uid="{7261DAC4-66EE-43FA-B647-C2C2E2388A1B}">
      <formula1>"0, 1, 2, 3, 4, 5"</formula1>
    </dataValidation>
    <dataValidation type="list" allowBlank="1" errorTitle="Choisir une des 4 catégories" error="Vous devez indiquer une des 4 catégories de la liste déroulante" sqref="I39:I50" xr:uid="{87AD1446-82A0-4CA6-B920-471D9F05B25D}">
      <formula1>"D, M, MNR, P"</formula1>
    </dataValidation>
    <dataValidation type="list" allowBlank="1" sqref="D66" xr:uid="{10FE724E-84E1-48B2-81BF-2C2EE216A50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84640A7-E31A-4EC2-8914-19E08214B2F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B7C1F3C-FB7A-4BCD-B07C-198F4AA82F9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F1EF591-8318-4674-BDD2-DF1CCA2F695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8D3BEAD-2197-49F3-9028-2CB1B95073EE}">
      <formula1>1</formula1>
      <formula2>3</formula2>
    </dataValidation>
    <dataValidation allowBlank="1" showErrorMessage="1" promptTitle="ATTENTION" prompt="en Lambert II étendu" sqref="G23 E27:E28" xr:uid="{BB269578-9EA3-4DF5-8CCA-834A2C997B87}"/>
    <dataValidation type="textLength" allowBlank="1" showInputMessage="1" showErrorMessage="1" sqref="A41:E41 IS42:IV42" xr:uid="{5F7877A5-D364-4D12-A498-6946A5C03061}">
      <formula1>0</formula1>
      <formula2>50</formula2>
    </dataValidation>
    <dataValidation type="whole" allowBlank="1" showErrorMessage="1" errorTitle="Altitude en mètres" sqref="I23:I28" xr:uid="{313CAFAB-D580-4407-BE36-8C7B7824509D}">
      <formula1>0</formula1>
      <formula2>4000</formula2>
    </dataValidation>
    <dataValidation type="decimal" allowBlank="1" showErrorMessage="1" errorTitle="Recouvrement en % de 0 à 100" sqref="H39:H50" xr:uid="{AD9D2DE3-C5A7-465E-BB91-C53B1A17733D}">
      <formula1>0</formula1>
      <formula2>100</formula2>
    </dataValidation>
    <dataValidation type="textLength" operator="equal" allowBlank="1" showErrorMessage="1" errorTitle="Code INSEE selon le type 00000" sqref="F23" xr:uid="{6C1FC047-A174-420A-BF46-3DB3CAF39B6D}">
      <formula1>5</formula1>
      <formula2>0</formula2>
    </dataValidation>
    <dataValidation type="date" allowBlank="1" showErrorMessage="1" errorTitle="Date du prélèvement (jj/mm/aaaa)" sqref="IV40" xr:uid="{380622AA-C275-43B7-8517-1EE1F325291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2019-03-28T10:16:13Z</dcterms:created>
  <dcterms:modified xsi:type="dcterms:W3CDTF">2019-03-28T10:17:05Z</dcterms:modified>
</cp:coreProperties>
</file>