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HICES\19013_HICES_exports\"/>
    </mc:Choice>
  </mc:AlternateContent>
  <xr:revisionPtr revIDLastSave="0" documentId="13_ncr:1_{1039CE9C-36D3-462D-AEAB-B17D0013A6AF}" xr6:coauthVersionLast="45" xr6:coauthVersionMax="45" xr10:uidLastSave="{00000000-0000-0000-0000-000000000000}"/>
  <bookViews>
    <workbookView xWindow="-28920" yWindow="-120" windowWidth="29040" windowHeight="15840" xr2:uid="{74187770-1AFF-427F-81C4-4BC8E3ED774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8" i="2" l="1"/>
  <c r="A132" i="2"/>
  <c r="A130" i="2"/>
  <c r="A124" i="2"/>
  <c r="A122" i="2"/>
  <c r="A116" i="2"/>
  <c r="A114" i="2"/>
  <c r="A108" i="2"/>
  <c r="A106" i="2"/>
  <c r="A100" i="2"/>
  <c r="A98" i="2"/>
  <c r="A92" i="2"/>
  <c r="A90" i="2"/>
  <c r="B88" i="2"/>
  <c r="B243" i="2" s="1"/>
  <c r="A88" i="2"/>
  <c r="A236" i="2" s="1"/>
  <c r="A76" i="2"/>
  <c r="A74" i="2"/>
  <c r="A68" i="2"/>
  <c r="B66" i="2"/>
  <c r="B77" i="2" s="1"/>
  <c r="A66" i="2"/>
  <c r="A70" i="2" s="1"/>
  <c r="H51" i="2"/>
  <c r="D39" i="2"/>
  <c r="C39" i="2"/>
  <c r="B39" i="2"/>
  <c r="A39" i="2"/>
  <c r="B26" i="2"/>
  <c r="A26" i="2"/>
  <c r="A23" i="2"/>
  <c r="A146" i="2" l="1"/>
  <c r="A154" i="2"/>
  <c r="A162" i="2"/>
  <c r="A170" i="2"/>
  <c r="A178" i="2"/>
  <c r="A186" i="2"/>
  <c r="A194" i="2"/>
  <c r="A202" i="2"/>
  <c r="A210" i="2"/>
  <c r="A218" i="2"/>
  <c r="A226" i="2"/>
  <c r="A234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<sst xmlns="http://schemas.openxmlformats.org/spreadsheetml/2006/main" count="634" uniqueCount="327">
  <si>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</si>
  <si>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</si>
  <si>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</si>
  <si>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</si>
  <si>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</si>
  <si>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</si>
  <si>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</si>
  <si>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</si>
  <si>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</si>
  <si>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</si>
  <si>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</si>
  <si>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</si>
  <si>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</si>
  <si>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HIEN</t>
  </si>
  <si>
    <t>HIEN A CESSIEU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</si>
  <si>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</si>
  <si>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</si>
  <si>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</si>
  <si>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</si>
  <si>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</si>
  <si>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</si>
  <si>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</si>
  <si>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</si>
  <si>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</si>
  <si>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</si>
  <si>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</si>
  <si>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</si>
  <si>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</si>
  <si>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</si>
  <si>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</si>
  <si>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</si>
  <si>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</si>
  <si>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</si>
  <si>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</si>
  <si>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</si>
  <si>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</si>
  <si>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</si>
  <si>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</si>
  <si>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</si>
  <si>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</si>
  <si>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</si>
  <si>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</si>
  <si>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</si>
  <si>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</si>
  <si>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</si>
  <si>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</si>
  <si>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</si>
  <si>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</si>
  <si>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</si>
  <si>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S25</t>
  </si>
  <si>
    <t>N1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</si>
  <si>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</si>
  <si>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</si>
  <si>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</si>
  <si>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</si>
  <si>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</si>
  <si>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</si>
  <si>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</si>
  <si>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</si>
  <si>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</si>
  <si>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</si>
  <si>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</si>
  <si>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</si>
  <si>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</si>
  <si>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</si>
  <si>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</si>
  <si>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</si>
  <si>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</si>
  <si>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</si>
  <si>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</si>
  <si>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</si>
  <si>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</si>
  <si>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</si>
  <si>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</si>
  <si>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</si>
  <si>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</si>
  <si>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</si>
  <si>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</si>
  <si>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</si>
  <si>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</si>
  <si>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</si>
  <si>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</si>
  <si>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</si>
  <si>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</si>
  <si>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</si>
  <si>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</si>
  <si>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</si>
  <si>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</si>
  <si>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</si>
  <si>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</si>
  <si>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</si>
  <si>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</si>
  <si>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</si>
  <si>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</si>
  <si>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</si>
  <si>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</si>
  <si>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</si>
  <si>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</si>
  <si>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</si>
  <si>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</si>
  <si>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</si>
  <si>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</si>
  <si>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</si>
  <si>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</si>
  <si>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</si>
  <si>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</si>
  <si>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</si>
  <si>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</si>
  <si>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</si>
  <si>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</si>
  <si>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</si>
  <si>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</si>
  <si>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</si>
  <si>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</si>
  <si>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</si>
  <si>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</si>
  <si>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</si>
  <si>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</si>
  <si>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</si>
  <si>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</si>
  <si>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P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</si>
  <si>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</si>
  <si>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</si>
  <si>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</si>
  <si>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</si>
  <si>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</si>
  <si>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</si>
  <si>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</si>
  <si>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</si>
  <si>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</si>
  <si>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</si>
  <si>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</si>
  <si>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</si>
  <si>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</si>
  <si>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</si>
  <si>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</si>
  <si>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</si>
  <si>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</si>
  <si>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</si>
  <si>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</si>
  <si>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</si>
  <si>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</si>
  <si>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</si>
  <si>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</si>
  <si>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</si>
  <si>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</si>
  <si>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</si>
  <si>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</si>
  <si>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</si>
  <si>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</si>
  <si>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</si>
  <si>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</si>
  <si>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</si>
  <si>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</si>
  <si>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</si>
  <si>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</si>
  <si>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</si>
  <si>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</si>
  <si>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</si>
  <si>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</si>
  <si>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</si>
  <si>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</si>
  <si>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</si>
  <si>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</si>
  <si>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</si>
  <si>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</si>
  <si>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</si>
  <si>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</si>
  <si>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</si>
  <si>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</si>
  <si>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</si>
  <si>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</si>
  <si>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</si>
  <si>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</si>
  <si>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</si>
  <si>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</si>
  <si>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</si>
  <si>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</si>
  <si>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</si>
  <si>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</si>
  <si>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</si>
  <si>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</si>
  <si>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</si>
  <si>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</si>
  <si>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</si>
  <si>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</si>
  <si>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</si>
  <si>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</si>
  <si>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</si>
  <si>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</si>
  <si>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</si>
  <si>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</si>
  <si>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</si>
  <si>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</si>
  <si>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</si>
  <si>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06080978</t>
  </si>
  <si>
    <t>CESSIEU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</si>
  <si>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</si>
  <si>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</si>
  <si>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</si>
  <si>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</si>
  <si>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</si>
  <si>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</si>
  <si>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</si>
  <si>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</si>
  <si>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</si>
  <si>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</si>
  <si>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</si>
  <si>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</si>
  <si>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</si>
  <si>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</si>
  <si>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</si>
  <si>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</si>
  <si>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</si>
  <si>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</si>
  <si>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</si>
  <si>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</si>
  <si>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</si>
  <si>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</si>
  <si>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</si>
  <si>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</si>
  <si>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</si>
  <si>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</si>
  <si>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</si>
  <si>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</si>
  <si>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</si>
  <si>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</si>
  <si>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</si>
  <si>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</si>
  <si>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</si>
  <si>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</si>
  <si>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</si>
  <si>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</si>
  <si>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</si>
  <si>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</si>
  <si>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</si>
  <si>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</si>
  <si>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</si>
  <si>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</si>
  <si>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</si>
  <si>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</si>
  <si>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</si>
  <si>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</si>
  <si>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</si>
  <si>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</si>
  <si>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</si>
  <si>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</si>
  <si>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</si>
  <si>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</si>
  <si>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</si>
  <si>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sF. Limnephilinae</t>
  </si>
  <si>
    <t>3163</t>
  </si>
  <si>
    <t>Odontocerum</t>
  </si>
  <si>
    <t>339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</si>
  <si>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</si>
  <si>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</si>
  <si>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</si>
  <si>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</si>
  <si>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</si>
  <si>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</si>
  <si>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</si>
  <si>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</si>
  <si>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</si>
  <si>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</si>
  <si>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</si>
  <si>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</si>
  <si>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Gerris</t>
  </si>
  <si>
    <t>735</t>
  </si>
  <si>
    <t>sF. Dytiscinae</t>
  </si>
  <si>
    <t>2396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</si>
  <si>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</si>
  <si>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</si>
  <si>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</si>
  <si>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</si>
  <si>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</si>
  <si>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</si>
  <si>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</si>
  <si>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</si>
  <si>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</si>
  <si>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</si>
  <si>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</si>
  <si>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</si>
  <si>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</si>
  <si>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</si>
  <si>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</si>
  <si>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</si>
  <si>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</si>
  <si>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</si>
  <si>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</si>
  <si>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</si>
  <si>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</si>
  <si>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</si>
  <si>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</si>
  <si>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</si>
  <si>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</si>
  <si>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</si>
  <si>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Cordulegaster</t>
  </si>
  <si>
    <t>687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</si>
  <si>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</si>
  <si>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</si>
  <si>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</si>
  <si>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</si>
  <si>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</si>
  <si>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</si>
  <si>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</si>
  <si>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</si>
  <si>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</si>
  <si>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</si>
  <si>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</si>
  <si>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</si>
  <si>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</si>
  <si>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</si>
  <si>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</si>
  <si>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Erpobdellidae</t>
  </si>
  <si>
    <t>928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</si>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</sst>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E066AEE-47C1-48A3-A61A-134EADCBAF52}"/>
    <cellStyle name="Normal_résultats" xfId="1" xr:uid="{0D33DE9C-98ED-4AC1-B84A-CBA700C8C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HICES/19013_HICES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HICES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7782-9370-40A8-AE66-1D2A93D936A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6080978</v>
      </c>
      <c r="B6" s="27" t="s">
        <v>13</v>
      </c>
      <c r="C6" s="27" t="s">
        <v>14</v>
      </c>
      <c r="D6" s="28" t="s">
        <v>15</v>
      </c>
      <c r="E6" s="27">
        <v>884765.67841325689</v>
      </c>
      <c r="F6" s="27">
        <v>6498697.4344413988</v>
      </c>
      <c r="G6" s="27">
        <v>884680.8213665057</v>
      </c>
      <c r="H6" s="29">
        <v>6498690.4444089495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2.375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194.75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9.7375000000000007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42</v>
      </c>
      <c r="L22" s="82" t="s">
        <v>47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47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61</v>
      </c>
      <c r="L26" s="82" t="s">
        <v>43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66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61</v>
      </c>
      <c r="L28" s="82" t="s">
        <v>66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50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61</v>
      </c>
      <c r="L30" s="103" t="s">
        <v>47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50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66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66</v>
      </c>
      <c r="J46" s="127"/>
      <c r="K46" s="128" t="s">
        <v>47</v>
      </c>
      <c r="L46" s="129"/>
      <c r="M46" s="128" t="s">
        <v>43</v>
      </c>
      <c r="N46" s="129"/>
      <c r="O46" s="128" t="s">
        <v>50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 t="s">
        <v>51</v>
      </c>
      <c r="L54" s="175">
        <v>1</v>
      </c>
      <c r="M54" s="174" t="s">
        <v>41</v>
      </c>
      <c r="N54" s="175">
        <v>2</v>
      </c>
      <c r="O54" s="174"/>
      <c r="P54" s="175"/>
      <c r="Q54" s="173">
        <v>2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40</v>
      </c>
      <c r="F55" s="172" t="s">
        <v>126</v>
      </c>
      <c r="G55" s="173"/>
      <c r="H55" s="156"/>
      <c r="I55" s="173" t="s">
        <v>65</v>
      </c>
      <c r="J55" s="173">
        <v>2</v>
      </c>
      <c r="K55" s="174" t="s">
        <v>53</v>
      </c>
      <c r="L55" s="175">
        <v>4</v>
      </c>
      <c r="M55" s="174" t="s">
        <v>57</v>
      </c>
      <c r="N55" s="175">
        <v>3</v>
      </c>
      <c r="O55" s="174"/>
      <c r="P55" s="175">
        <v>1</v>
      </c>
      <c r="Q55" s="173">
        <v>3</v>
      </c>
    </row>
    <row r="56" spans="1:256" ht="33.75">
      <c r="A56" s="168" t="s">
        <v>127</v>
      </c>
      <c r="B56" s="169" t="s">
        <v>128</v>
      </c>
      <c r="C56" s="176" t="s">
        <v>46</v>
      </c>
      <c r="D56" s="171">
        <v>6</v>
      </c>
      <c r="E56" s="171">
        <v>1</v>
      </c>
      <c r="F56" s="172" t="s">
        <v>123</v>
      </c>
      <c r="G56" s="173"/>
      <c r="H56" s="156"/>
      <c r="I56" s="173"/>
      <c r="J56" s="173"/>
      <c r="K56" s="174" t="s">
        <v>45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49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/>
      <c r="O60" s="174" t="s">
        <v>48</v>
      </c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61</v>
      </c>
      <c r="D62" s="180">
        <v>0</v>
      </c>
      <c r="E62" s="180">
        <v>57</v>
      </c>
      <c r="F62" s="181" t="s">
        <v>126</v>
      </c>
      <c r="G62" s="182"/>
      <c r="H62" s="156"/>
      <c r="I62" s="182" t="s">
        <v>69</v>
      </c>
      <c r="J62" s="182">
        <v>2</v>
      </c>
      <c r="K62" s="183" t="s">
        <v>144</v>
      </c>
      <c r="L62" s="184">
        <v>4</v>
      </c>
      <c r="M62" s="183" t="s">
        <v>63</v>
      </c>
      <c r="N62" s="184">
        <v>3</v>
      </c>
      <c r="O62" s="183" t="s">
        <v>71</v>
      </c>
      <c r="P62" s="184">
        <v>1</v>
      </c>
      <c r="Q62" s="182">
        <v>5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77A36FC-17E8-4DAF-BA2B-5BD1154E4D7E}">
      <formula1>0</formula1>
      <formula2>50</formula2>
    </dataValidation>
    <dataValidation type="date" allowBlank="1" showErrorMessage="1" errorTitle="Date du prélèvement (jj/mm/aaaa)" sqref="D6:H6" xr:uid="{C1A8C21C-4706-4F74-8A8C-CD7DE50C904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7123-7A87-4E49-8997-B8AC9C84FB7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38064</v>
      </c>
      <c r="G23" s="235">
        <v>884778</v>
      </c>
      <c r="H23" s="235">
        <v>6498688</v>
      </c>
      <c r="I23" s="235">
        <v>304</v>
      </c>
      <c r="J23" s="235" t="s">
        <v>197</v>
      </c>
      <c r="K23" s="234">
        <v>884765.67841325689</v>
      </c>
      <c r="L23" s="234">
        <v>6498697.4344413988</v>
      </c>
      <c r="M23" s="234">
        <v>884680.8213665057</v>
      </c>
      <c r="N23" s="234">
        <v>6498690.4444089495</v>
      </c>
      <c r="O23" s="235">
        <v>4.8</v>
      </c>
      <c r="P23" s="235">
        <v>82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HICES_2019-06-27</v>
      </c>
      <c r="C26" s="240"/>
      <c r="D26" s="242" t="s">
        <v>15</v>
      </c>
      <c r="E26" s="243" t="s">
        <v>201</v>
      </c>
      <c r="F26" s="240" t="s">
        <v>202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78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06080978</v>
      </c>
      <c r="B39" s="278" t="str">
        <f>C23</f>
        <v>HIEN</v>
      </c>
      <c r="C39" s="278" t="str">
        <f>D23</f>
        <v>HIEN A CESSIEU</v>
      </c>
      <c r="D39" s="279" t="str">
        <f>D26</f>
        <v>27/06/2019</v>
      </c>
      <c r="E39" s="280">
        <v>2.375</v>
      </c>
      <c r="F39" s="281" t="s">
        <v>215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119</v>
      </c>
      <c r="H41" s="284"/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40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46</v>
      </c>
      <c r="H44" s="284">
        <v>1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49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61</v>
      </c>
      <c r="H50" s="287">
        <v>57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50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66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06080978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06080978</v>
      </c>
      <c r="B67" s="311" t="str">
        <f>+B$66</f>
        <v>27/06/2019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06080978</v>
      </c>
      <c r="B68" s="311" t="str">
        <f t="shared" si="0"/>
        <v>27/06/2019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06080978</v>
      </c>
      <c r="B69" s="311" t="str">
        <f t="shared" si="0"/>
        <v>27/06/2019</v>
      </c>
      <c r="C69" s="309" t="s">
        <v>51</v>
      </c>
      <c r="D69" s="283" t="s">
        <v>42</v>
      </c>
      <c r="E69" s="283" t="s">
        <v>47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06080978</v>
      </c>
      <c r="B70" s="311" t="str">
        <f t="shared" si="0"/>
        <v>27/06/2019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15</v>
      </c>
      <c r="H70" s="283"/>
      <c r="I70" s="283">
        <v>4</v>
      </c>
      <c r="J70" s="284"/>
      <c r="K70" s="283">
        <v>0</v>
      </c>
      <c r="T70"/>
    </row>
    <row r="71" spans="1:256" ht="14.25">
      <c r="A71" s="310" t="str">
        <f t="shared" si="0"/>
        <v>06080978</v>
      </c>
      <c r="B71" s="311" t="str">
        <f t="shared" si="0"/>
        <v>27/06/2019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25</v>
      </c>
      <c r="H71" s="283"/>
      <c r="I71" s="283">
        <v>4</v>
      </c>
      <c r="J71" s="284"/>
      <c r="K71" s="283">
        <v>0</v>
      </c>
      <c r="T71"/>
    </row>
    <row r="72" spans="1:256" ht="14.25">
      <c r="A72" s="310" t="str">
        <f t="shared" si="0"/>
        <v>06080978</v>
      </c>
      <c r="B72" s="311" t="str">
        <f t="shared" si="0"/>
        <v>27/06/2019</v>
      </c>
      <c r="C72" s="309" t="s">
        <v>60</v>
      </c>
      <c r="D72" s="283" t="s">
        <v>61</v>
      </c>
      <c r="E72" s="283" t="s">
        <v>47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06080978</v>
      </c>
      <c r="B73" s="311" t="str">
        <f t="shared" si="0"/>
        <v>27/06/2019</v>
      </c>
      <c r="C73" s="309" t="s">
        <v>63</v>
      </c>
      <c r="D73" s="283" t="s">
        <v>61</v>
      </c>
      <c r="E73" s="283" t="s">
        <v>43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06080978</v>
      </c>
      <c r="B74" s="311" t="str">
        <f t="shared" si="0"/>
        <v>27/06/2019</v>
      </c>
      <c r="C74" s="309" t="s">
        <v>65</v>
      </c>
      <c r="D74" s="283" t="s">
        <v>54</v>
      </c>
      <c r="E74" s="283" t="s">
        <v>66</v>
      </c>
      <c r="F74" s="283" t="s">
        <v>67</v>
      </c>
      <c r="G74" s="284">
        <v>10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06080978</v>
      </c>
      <c r="B75" s="311" t="str">
        <f t="shared" si="0"/>
        <v>27/06/2019</v>
      </c>
      <c r="C75" s="309" t="s">
        <v>69</v>
      </c>
      <c r="D75" s="283" t="s">
        <v>61</v>
      </c>
      <c r="E75" s="283" t="s">
        <v>66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06080978</v>
      </c>
      <c r="B76" s="311" t="str">
        <f t="shared" si="0"/>
        <v>27/06/2019</v>
      </c>
      <c r="C76" s="309" t="s">
        <v>71</v>
      </c>
      <c r="D76" s="283" t="s">
        <v>61</v>
      </c>
      <c r="E76" s="283" t="s">
        <v>50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06080978</v>
      </c>
      <c r="B77" s="311" t="str">
        <f t="shared" si="0"/>
        <v>27/06/2019</v>
      </c>
      <c r="C77" s="309" t="s">
        <v>73</v>
      </c>
      <c r="D77" s="283" t="s">
        <v>61</v>
      </c>
      <c r="E77" s="283" t="s">
        <v>47</v>
      </c>
      <c r="F77" s="283" t="s">
        <v>67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06080978</v>
      </c>
      <c r="B88" s="330" t="str">
        <f>D26</f>
        <v>27/06/2019</v>
      </c>
      <c r="C88" s="284" t="s">
        <v>244</v>
      </c>
      <c r="D88" s="331" t="s">
        <v>245</v>
      </c>
      <c r="E88" s="284"/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06080978</v>
      </c>
      <c r="B89" s="311" t="str">
        <f>+B$88</f>
        <v>27/06/2019</v>
      </c>
      <c r="C89" s="284" t="s">
        <v>246</v>
      </c>
      <c r="D89" s="331" t="s">
        <v>247</v>
      </c>
      <c r="E89" s="284"/>
      <c r="F89" s="284">
        <v>9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06080978</v>
      </c>
      <c r="B90" s="311" t="str">
        <f t="shared" si="1"/>
        <v>27/06/2019</v>
      </c>
      <c r="C90" s="284" t="s">
        <v>248</v>
      </c>
      <c r="D90" s="331" t="s">
        <v>249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06080978</v>
      </c>
      <c r="B91" s="311" t="str">
        <f t="shared" si="1"/>
        <v>27/06/2019</v>
      </c>
      <c r="C91" s="284" t="s">
        <v>250</v>
      </c>
      <c r="D91" s="331" t="s">
        <v>251</v>
      </c>
      <c r="E91" s="284">
        <v>19</v>
      </c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06080978</v>
      </c>
      <c r="B92" s="311" t="str">
        <f t="shared" si="1"/>
        <v>27/06/2019</v>
      </c>
      <c r="C92" s="284" t="s">
        <v>252</v>
      </c>
      <c r="D92" s="331" t="s">
        <v>253</v>
      </c>
      <c r="E92" s="284">
        <v>2</v>
      </c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06080978</v>
      </c>
      <c r="B93" s="311" t="str">
        <f t="shared" si="1"/>
        <v>27/06/2019</v>
      </c>
      <c r="C93" s="284" t="s">
        <v>254</v>
      </c>
      <c r="D93" s="331" t="s">
        <v>255</v>
      </c>
      <c r="E93" s="284"/>
      <c r="F93" s="284">
        <v>1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06080978</v>
      </c>
      <c r="B94" s="311" t="str">
        <f t="shared" si="1"/>
        <v>27/06/2019</v>
      </c>
      <c r="C94" s="284" t="s">
        <v>256</v>
      </c>
      <c r="D94" s="331" t="s">
        <v>257</v>
      </c>
      <c r="E94" s="284">
        <v>4</v>
      </c>
      <c r="F94" s="284">
        <v>15</v>
      </c>
      <c r="G94" s="284">
        <v>20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06080978</v>
      </c>
      <c r="B95" s="311" t="str">
        <f t="shared" si="1"/>
        <v>27/06/2019</v>
      </c>
      <c r="C95" s="284" t="s">
        <v>258</v>
      </c>
      <c r="D95" s="331" t="s">
        <v>259</v>
      </c>
      <c r="E95" s="284">
        <v>6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06080978</v>
      </c>
      <c r="B96" s="311" t="str">
        <f t="shared" si="1"/>
        <v>27/06/2019</v>
      </c>
      <c r="C96" s="284" t="s">
        <v>260</v>
      </c>
      <c r="D96" s="331" t="s">
        <v>261</v>
      </c>
      <c r="E96" s="284">
        <v>37</v>
      </c>
      <c r="F96" s="284">
        <v>280</v>
      </c>
      <c r="G96" s="284">
        <v>241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06080978</v>
      </c>
      <c r="B97" s="311" t="str">
        <f t="shared" si="1"/>
        <v>27/06/2019</v>
      </c>
      <c r="C97" s="284" t="s">
        <v>262</v>
      </c>
      <c r="D97" s="331" t="s">
        <v>263</v>
      </c>
      <c r="E97" s="284">
        <v>50</v>
      </c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06080978</v>
      </c>
      <c r="B98" s="311" t="str">
        <f t="shared" si="1"/>
        <v>27/06/2019</v>
      </c>
      <c r="C98" s="284" t="s">
        <v>264</v>
      </c>
      <c r="D98" s="331" t="s">
        <v>265</v>
      </c>
      <c r="E98" s="284">
        <v>14</v>
      </c>
      <c r="F98" s="284">
        <v>14</v>
      </c>
      <c r="G98" s="284">
        <v>42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06080978</v>
      </c>
      <c r="B99" s="311" t="str">
        <f t="shared" si="1"/>
        <v>27/06/2019</v>
      </c>
      <c r="C99" s="284" t="s">
        <v>266</v>
      </c>
      <c r="D99" s="331" t="s">
        <v>267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06080978</v>
      </c>
      <c r="B100" s="311" t="str">
        <f t="shared" si="1"/>
        <v>27/06/2019</v>
      </c>
      <c r="C100" s="284" t="s">
        <v>268</v>
      </c>
      <c r="D100" s="331" t="s">
        <v>269</v>
      </c>
      <c r="E100" s="284">
        <v>3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06080978</v>
      </c>
      <c r="B101" s="311" t="str">
        <f t="shared" si="1"/>
        <v>27/06/2019</v>
      </c>
      <c r="C101" s="284" t="s">
        <v>270</v>
      </c>
      <c r="D101" s="331" t="s">
        <v>271</v>
      </c>
      <c r="E101" s="284">
        <v>17</v>
      </c>
      <c r="F101" s="284">
        <v>46</v>
      </c>
      <c r="G101" s="284">
        <v>54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06080978</v>
      </c>
      <c r="B102" s="311" t="str">
        <f t="shared" si="1"/>
        <v>27/06/2019</v>
      </c>
      <c r="C102" s="284" t="s">
        <v>272</v>
      </c>
      <c r="D102" s="331" t="s">
        <v>273</v>
      </c>
      <c r="E102" s="284">
        <v>13</v>
      </c>
      <c r="F102" s="284">
        <v>60</v>
      </c>
      <c r="G102" s="284">
        <v>73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06080978</v>
      </c>
      <c r="B103" s="311" t="str">
        <f t="shared" si="1"/>
        <v>27/06/2019</v>
      </c>
      <c r="C103" s="284" t="s">
        <v>274</v>
      </c>
      <c r="D103" s="331" t="s">
        <v>275</v>
      </c>
      <c r="E103" s="284">
        <v>27</v>
      </c>
      <c r="F103" s="284">
        <v>139</v>
      </c>
      <c r="G103" s="284">
        <v>54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06080978</v>
      </c>
      <c r="B104" s="311" t="str">
        <f t="shared" si="1"/>
        <v>27/06/2019</v>
      </c>
      <c r="C104" s="284" t="s">
        <v>276</v>
      </c>
      <c r="D104" s="331" t="s">
        <v>277</v>
      </c>
      <c r="E104" s="284">
        <v>27</v>
      </c>
      <c r="F104" s="284">
        <v>34</v>
      </c>
      <c r="G104" s="284">
        <v>199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06080978</v>
      </c>
      <c r="B105" s="311" t="str">
        <f t="shared" si="1"/>
        <v>27/06/2019</v>
      </c>
      <c r="C105" s="284" t="s">
        <v>278</v>
      </c>
      <c r="D105" s="331" t="s">
        <v>279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06080978</v>
      </c>
      <c r="B106" s="311" t="str">
        <f t="shared" si="1"/>
        <v>27/06/2019</v>
      </c>
      <c r="C106" s="284" t="s">
        <v>280</v>
      </c>
      <c r="D106" s="331" t="s">
        <v>281</v>
      </c>
      <c r="E106" s="284">
        <v>1</v>
      </c>
      <c r="F106" s="284">
        <v>1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06080978</v>
      </c>
      <c r="B107" s="311" t="str">
        <f t="shared" si="1"/>
        <v>27/06/2019</v>
      </c>
      <c r="C107" s="284" t="s">
        <v>282</v>
      </c>
      <c r="D107" s="331" t="s">
        <v>283</v>
      </c>
      <c r="E107" s="284">
        <v>31</v>
      </c>
      <c r="F107" s="284">
        <v>4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06080978</v>
      </c>
      <c r="B108" s="311" t="str">
        <f t="shared" si="1"/>
        <v>27/06/2019</v>
      </c>
      <c r="C108" s="284" t="s">
        <v>284</v>
      </c>
      <c r="D108" s="331" t="s">
        <v>285</v>
      </c>
      <c r="E108" s="284"/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06080978</v>
      </c>
      <c r="B109" s="311" t="str">
        <f t="shared" si="1"/>
        <v>27/06/2019</v>
      </c>
      <c r="C109" s="284" t="s">
        <v>286</v>
      </c>
      <c r="D109" s="331" t="s">
        <v>287</v>
      </c>
      <c r="E109" s="284">
        <v>2</v>
      </c>
      <c r="F109" s="284">
        <v>11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06080978</v>
      </c>
      <c r="B110" s="311" t="str">
        <f t="shared" si="1"/>
        <v>27/06/2019</v>
      </c>
      <c r="C110" s="284" t="s">
        <v>288</v>
      </c>
      <c r="D110" s="331" t="s">
        <v>289</v>
      </c>
      <c r="E110" s="284">
        <v>35</v>
      </c>
      <c r="F110" s="284">
        <v>57</v>
      </c>
      <c r="G110" s="284">
        <v>57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06080978</v>
      </c>
      <c r="B111" s="311" t="str">
        <f t="shared" si="1"/>
        <v>27/06/2019</v>
      </c>
      <c r="C111" s="284" t="s">
        <v>290</v>
      </c>
      <c r="D111" s="331" t="s">
        <v>291</v>
      </c>
      <c r="E111" s="284">
        <v>2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06080978</v>
      </c>
      <c r="B112" s="311" t="str">
        <f t="shared" si="1"/>
        <v>27/06/2019</v>
      </c>
      <c r="C112" s="284" t="s">
        <v>292</v>
      </c>
      <c r="D112" s="331" t="s">
        <v>293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06080978</v>
      </c>
      <c r="B113" s="311" t="str">
        <f t="shared" si="1"/>
        <v>27/06/2019</v>
      </c>
      <c r="C113" s="284" t="s">
        <v>294</v>
      </c>
      <c r="D113" s="331" t="s">
        <v>295</v>
      </c>
      <c r="E113" s="284">
        <v>8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06080978</v>
      </c>
      <c r="B114" s="311" t="str">
        <f t="shared" si="1"/>
        <v>27/06/2019</v>
      </c>
      <c r="C114" s="284" t="s">
        <v>296</v>
      </c>
      <c r="D114" s="331" t="s">
        <v>297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06080978</v>
      </c>
      <c r="B115" s="311" t="str">
        <f t="shared" si="1"/>
        <v>27/06/2019</v>
      </c>
      <c r="C115" s="284" t="s">
        <v>298</v>
      </c>
      <c r="D115" s="331" t="s">
        <v>299</v>
      </c>
      <c r="E115" s="284">
        <v>4262</v>
      </c>
      <c r="F115" s="284">
        <v>885</v>
      </c>
      <c r="G115" s="284">
        <v>867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06080978</v>
      </c>
      <c r="B116" s="311" t="str">
        <f t="shared" si="1"/>
        <v>27/06/2019</v>
      </c>
      <c r="C116" s="284" t="s">
        <v>300</v>
      </c>
      <c r="D116" s="331" t="s">
        <v>301</v>
      </c>
      <c r="E116" s="284" t="s">
        <v>302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06080978</v>
      </c>
      <c r="B117" s="311" t="str">
        <f t="shared" si="1"/>
        <v>27/06/2019</v>
      </c>
      <c r="C117" s="284" t="s">
        <v>303</v>
      </c>
      <c r="D117" s="331" t="s">
        <v>304</v>
      </c>
      <c r="E117" s="284"/>
      <c r="F117" s="284"/>
      <c r="G117" s="284" t="s">
        <v>302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06080978</v>
      </c>
      <c r="B118" s="311" t="str">
        <f t="shared" si="1"/>
        <v>27/06/2019</v>
      </c>
      <c r="C118" s="284" t="s">
        <v>305</v>
      </c>
      <c r="D118" s="331" t="s">
        <v>306</v>
      </c>
      <c r="E118" s="284">
        <v>126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06080978</v>
      </c>
      <c r="B119" s="311" t="str">
        <f t="shared" si="1"/>
        <v>27/06/2019</v>
      </c>
      <c r="C119" s="284" t="s">
        <v>307</v>
      </c>
      <c r="D119" s="331" t="s">
        <v>308</v>
      </c>
      <c r="E119" s="284">
        <v>42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06080978</v>
      </c>
      <c r="B120" s="311" t="str">
        <f t="shared" si="1"/>
        <v>27/06/2019</v>
      </c>
      <c r="C120" s="284" t="s">
        <v>309</v>
      </c>
      <c r="D120" s="331" t="s">
        <v>310</v>
      </c>
      <c r="E120" s="284">
        <v>19</v>
      </c>
      <c r="F120" s="284">
        <v>15</v>
      </c>
      <c r="G120" s="284">
        <v>10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06080978</v>
      </c>
      <c r="B121" s="311" t="str">
        <f t="shared" si="1"/>
        <v>27/06/2019</v>
      </c>
      <c r="C121" s="284" t="s">
        <v>311</v>
      </c>
      <c r="D121" s="331" t="s">
        <v>312</v>
      </c>
      <c r="E121" s="284">
        <v>4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06080978</v>
      </c>
      <c r="B122" s="311" t="str">
        <f t="shared" si="2"/>
        <v>27/06/2019</v>
      </c>
      <c r="C122" s="284" t="s">
        <v>313</v>
      </c>
      <c r="D122" s="331" t="s">
        <v>314</v>
      </c>
      <c r="E122" s="284">
        <v>3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06080978</v>
      </c>
      <c r="B123" s="311" t="str">
        <f t="shared" si="2"/>
        <v>27/06/2019</v>
      </c>
      <c r="C123" s="284" t="s">
        <v>315</v>
      </c>
      <c r="D123" s="331" t="s">
        <v>316</v>
      </c>
      <c r="E123" s="284">
        <v>4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06080978</v>
      </c>
      <c r="B124" s="311" t="str">
        <f t="shared" si="2"/>
        <v>27/06/2019</v>
      </c>
      <c r="C124" s="284" t="s">
        <v>317</v>
      </c>
      <c r="D124" s="331" t="s">
        <v>318</v>
      </c>
      <c r="E124" s="284">
        <v>32</v>
      </c>
      <c r="F124" s="284">
        <v>16</v>
      </c>
      <c r="G124" s="284">
        <v>56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06080978</v>
      </c>
      <c r="B125" s="311" t="str">
        <f t="shared" si="2"/>
        <v>27/06/2019</v>
      </c>
      <c r="C125" s="284" t="s">
        <v>319</v>
      </c>
      <c r="D125" s="331" t="s">
        <v>320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06080978</v>
      </c>
      <c r="B126" s="311" t="str">
        <f t="shared" si="2"/>
        <v>27/06/2019</v>
      </c>
      <c r="C126" s="284" t="s">
        <v>321</v>
      </c>
      <c r="D126" s="331" t="s">
        <v>322</v>
      </c>
      <c r="E126" s="284">
        <v>43</v>
      </c>
      <c r="F126" s="284">
        <v>11</v>
      </c>
      <c r="G126" s="284">
        <v>8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06080978</v>
      </c>
      <c r="B127" s="311" t="str">
        <f t="shared" si="2"/>
        <v>27/06/2019</v>
      </c>
      <c r="C127" s="284" t="s">
        <v>323</v>
      </c>
      <c r="D127" s="331" t="s">
        <v>324</v>
      </c>
      <c r="E127" s="284"/>
      <c r="F127" s="284" t="s">
        <v>302</v>
      </c>
      <c r="G127" s="284" t="s">
        <v>302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06080978</v>
      </c>
      <c r="B128" s="311" t="str">
        <f t="shared" si="2"/>
        <v>27/06/2019</v>
      </c>
      <c r="C128" s="284" t="s">
        <v>325</v>
      </c>
      <c r="D128" s="331" t="s">
        <v>326</v>
      </c>
      <c r="E128" s="284" t="s">
        <v>302</v>
      </c>
      <c r="F128" s="284" t="s">
        <v>302</v>
      </c>
      <c r="G128" s="284" t="s">
        <v>302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06080978</v>
      </c>
      <c r="B129" s="311" t="str">
        <f t="shared" si="2"/>
        <v>27/06/2019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06080978</v>
      </c>
      <c r="B130" s="311" t="str">
        <f t="shared" si="2"/>
        <v>27/06/2019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06080978</v>
      </c>
      <c r="B131" s="311" t="str">
        <f t="shared" si="2"/>
        <v>27/06/2019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06080978</v>
      </c>
      <c r="B132" s="311" t="str">
        <f t="shared" si="2"/>
        <v>27/06/2019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06080978</v>
      </c>
      <c r="B133" s="311" t="str">
        <f t="shared" si="2"/>
        <v>27/06/2019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06080978</v>
      </c>
      <c r="B134" s="311" t="str">
        <f t="shared" si="2"/>
        <v>27/06/2019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06080978</v>
      </c>
      <c r="B135" s="311" t="str">
        <f t="shared" si="2"/>
        <v>27/06/2019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06080978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06080978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06080978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06080978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06080978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06080978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06080978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06080978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06080978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06080978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06080978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06080978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06080978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06080978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06080978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06080978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06080978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06080978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06080978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06080978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06080978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06080978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06080978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06080978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06080978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06080978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06080978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06080978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06080978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06080978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06080978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06080978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06080978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06080978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06080978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06080978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06080978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06080978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06080978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06080978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06080978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06080978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06080978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06080978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06080978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06080978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06080978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06080978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06080978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06080978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06080978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06080978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06080978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06080978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06080978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06080978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06080978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06080978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06080978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06080978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06080978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06080978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06080978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06080978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06080978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06080978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06080978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06080978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06080978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06080978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06080978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06080978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06080978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06080978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06080978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06080978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06080978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06080978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06080978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06080978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06080978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06080978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06080978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06080978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06080978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06080978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06080978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06080978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06080978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06080978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06080978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06080978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06080978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06080978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06080978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06080978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06080978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06080978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06080978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06080978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06080978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06080978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06080978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06080978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06080978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06080978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06080978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06080978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1D9D743-15A2-4E46-B866-25FE72CF63A7}">
      <formula1>$T$2:$T$3</formula1>
    </dataValidation>
    <dataValidation type="list" allowBlank="1" showErrorMessage="1" errorTitle="Bocal de regroupement" sqref="F78" xr:uid="{4426AC59-7BA6-4316-B2D4-518BD872BCB5}">
      <formula1>#REF!</formula1>
    </dataValidation>
    <dataValidation type="list" allowBlank="1" showErrorMessage="1" errorTitle="Abondance végétation de 0 à 5" sqref="K78" xr:uid="{5C2AFFD6-F59F-4F2D-84DA-23E28D57F7F2}">
      <formula1>#REF!</formula1>
    </dataValidation>
    <dataValidation type="list" allowBlank="1" showErrorMessage="1" errorTitle="Intensité du comatage de 0 à 5" sqref="H78" xr:uid="{CA2B46C1-6214-4F6A-8A89-D75FE35EA666}">
      <formula1>#REF!</formula1>
    </dataValidation>
    <dataValidation type="list" allowBlank="1" showErrorMessage="1" errorTitle="Codage SANDRE svp" sqref="E78" xr:uid="{1AEFA223-31DA-45F2-8E66-33DED5B27A88}">
      <formula1>#REF!</formula1>
    </dataValidation>
    <dataValidation type="list" allowBlank="1" showInputMessage="1" showErrorMessage="1" sqref="D78 IV67:IV78" xr:uid="{2B7EBAFB-FAE7-4378-B2E8-100642A95F64}">
      <formula1>#REF!</formula1>
    </dataValidation>
    <dataValidation type="list" allowBlank="1" errorTitle="Codage SANDRE svp" sqref="E66:E77" xr:uid="{592009D9-1CF5-4655-92C3-AC2330E67E98}">
      <formula1>"N1, N3, N5 , N6"</formula1>
    </dataValidation>
    <dataValidation type="list" allowBlank="1" showInputMessage="1" sqref="D67:D77" xr:uid="{B67B7532-CAA7-4DFB-A940-7F4B57663A3B}">
      <formula1>"S1, S2, S3, S9, S10, S11, S18, S24, S25, S28, S29, S30"</formula1>
    </dataValidation>
    <dataValidation allowBlank="1" showErrorMessage="1" errorTitle="Altitude en mètres" sqref="K23:N23" xr:uid="{D46214BF-3327-49F8-9B35-E128F021F999}"/>
    <dataValidation type="list" allowBlank="1" errorTitle="Bocal de regroupement" sqref="F66:F77" xr:uid="{43BA1BD5-2231-4281-B5A5-9C792943FA46}">
      <formula1>"PhA , PhB, PhC"</formula1>
    </dataValidation>
    <dataValidation type="list" allowBlank="1" errorTitle="Intensité du comatage de 0 à 5" sqref="H66:H77" xr:uid="{CF50DAC3-1B78-44EC-A533-6B140E5EBA4D}">
      <formula1>"0, 1, 2, 3, 4, 5"</formula1>
    </dataValidation>
    <dataValidation type="list" allowBlank="1" errorTitle="Stabilité ou non du substrat" sqref="I66:I77" xr:uid="{A27E4B2C-0B29-4B2E-9CDF-B4E7FA0D233C}">
      <formula1>"stable , moyennement stable , instable"</formula1>
    </dataValidation>
    <dataValidation type="list" allowBlank="1" errorTitle="Abondance végétation de 0 à 5" sqref="K66:K77" xr:uid="{24C7B5AC-31D0-4490-A8CE-6A9F57EF7727}">
      <formula1>"0, 1, 2, 3, 4, 5"</formula1>
    </dataValidation>
    <dataValidation type="list" allowBlank="1" errorTitle="Choisir une des 4 catégories" error="Vous devez indiquer une des 4 catégories de la liste déroulante" sqref="I39:I50" xr:uid="{8E85CBB3-79C2-44E8-9292-E94F676024AB}">
      <formula1>"D, M, MNR, P"</formula1>
    </dataValidation>
    <dataValidation type="list" allowBlank="1" sqref="D66" xr:uid="{78917F7B-6DC1-4EA3-87E8-F93CDD10D70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5E51396-2FE8-4CDF-9C75-4870441F804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BFB885F-A554-43E5-9E7A-8545187D10B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D6BEA56-B7D7-4E7C-8F70-66A02D7131A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7482A86-A9ED-4EF9-923B-C063A48E3F1B}">
      <formula1>1</formula1>
      <formula2>3</formula2>
    </dataValidation>
    <dataValidation allowBlank="1" showErrorMessage="1" promptTitle="ATTENTION" prompt="en Lambert II étendu" sqref="G23 E27:E28" xr:uid="{8B7B7C0A-F803-42C4-9C99-EAFF2BC00993}"/>
    <dataValidation type="textLength" allowBlank="1" showInputMessage="1" showErrorMessage="1" sqref="A41:E41 IS42:IV42" xr:uid="{26B89646-7930-4D78-BE99-95479D79820C}">
      <formula1>0</formula1>
      <formula2>50</formula2>
    </dataValidation>
    <dataValidation type="whole" allowBlank="1" showErrorMessage="1" errorTitle="Altitude en mètres" sqref="I23:I28" xr:uid="{3304BF98-34CF-45F3-B104-26F5F39CED40}">
      <formula1>0</formula1>
      <formula2>4000</formula2>
    </dataValidation>
    <dataValidation type="decimal" allowBlank="1" showErrorMessage="1" errorTitle="Recouvrement en % de 0 à 100" sqref="H39:H50" xr:uid="{BD1DAC40-EA89-490A-9E71-BC6BC78EADFE}">
      <formula1>0</formula1>
      <formula2>100</formula2>
    </dataValidation>
    <dataValidation type="textLength" operator="equal" allowBlank="1" showErrorMessage="1" errorTitle="Code INSEE selon le type 00000" sqref="F23" xr:uid="{7F40E45A-AC8C-4429-83F4-51014C9E432E}">
      <formula1>5</formula1>
      <formula2>0</formula2>
    </dataValidation>
    <dataValidation type="date" allowBlank="1" showErrorMessage="1" errorTitle="Date du prélèvement (jj/mm/aaaa)" sqref="IV40" xr:uid="{FA4B2C89-1D41-4D7F-9479-613A303970E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2020-02-26T15:19:46Z</dcterms:created>
  <dcterms:modified xsi:type="dcterms:W3CDTF">2020-02-26T15:19:49Z</dcterms:modified>
</cp:coreProperties>
</file>