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<sst xmlns="http://schemas.openxmlformats.org/spreadsheetml/2006/main" count="639" uniqueCount="328">
  <si>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</si>
  <si>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</si>
  <si>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</si>
  <si>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</si>
  <si>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</si>
  <si>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</si>
  <si>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</si>
  <si>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</si>
  <si>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</si>
  <si>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</si>
  <si>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</si>
  <si>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</si>
  <si>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</si>
  <si>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</si>
  <si>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</si>
  <si>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</si>
  <si>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</si>
  <si>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</si>
  <si>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</si>
  <si>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</si>
  <si>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</si>
  <si>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</si>
  <si>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</si>
  <si>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</si>
  <si>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</si>
  <si>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</si>
  <si>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</si>
  <si>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</si>
  <si>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</si>
  <si>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</si>
  <si>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</si>
  <si>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</si>
  <si>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</si>
  <si>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</si>
  <si>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</si>
  <si>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</si>
  <si>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</si>
  <si>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</si>
  <si>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</si>
  <si>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</si>
  <si>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</si>
  <si>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</si>
  <si>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</si>
  <si>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</si>
  <si>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</si>
  <si>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</si>
  <si>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</si>
  <si>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</si>
  <si>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</si>
  <si>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</si>
  <si>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</si>
  <si>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</si>
  <si>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</si>
  <si>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</si>
  <si>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</si>
  <si>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</si>
  <si>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</si>
  <si>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</si>
  <si>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</si>
  <si>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</si>
  <si>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</si>
  <si>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</si>
  <si>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</si>
  <si>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</si>
  <si>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</si>
  <si>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</si>
  <si>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</si>
  <si>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</si>
  <si>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</si>
  <si>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</si>
  <si>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</si>
  <si>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</si>
  <si>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</si>
  <si>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</si>
  <si>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</si>
  <si>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</si>
  <si>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</si>
  <si>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</si>
  <si>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</si>
  <si>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</si>
  <si>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</si>
  <si>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</si>
  <si>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</si>
  <si>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</si>
  <si>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</si>
  <si>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</si>
  <si>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</si>
  <si>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</si>
  <si>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</si>
  <si>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</si>
  <si>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</si>
  <si>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</si>
  <si>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</si>
  <si>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</si>
  <si>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</si>
  <si>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</si>
  <si>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</si>
  <si>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</si>
  <si>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CANAL CATELAN</t>
  </si>
  <si>
    <t>Canal Catelan à la Verpillière</t>
  </si>
  <si>
    <t>LA VERPILLIERE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</si>
  <si>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</si>
  <si>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</si>
  <si>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</si>
  <si>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</si>
  <si>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</si>
  <si>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</si>
  <si>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</si>
  <si>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</si>
  <si>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</si>
  <si>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</si>
  <si>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</si>
  <si>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</si>
  <si>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</si>
  <si>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</si>
  <si>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</si>
  <si>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</si>
  <si>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</si>
  <si>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</si>
  <si>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</si>
  <si>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</si>
  <si>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</si>
  <si>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</si>
  <si>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</si>
  <si>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</si>
  <si>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</si>
  <si>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</si>
  <si>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</si>
  <si>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</si>
  <si>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</si>
  <si>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</si>
  <si>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</si>
  <si>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</si>
  <si>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</si>
  <si>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</si>
  <si>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</si>
  <si>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</si>
  <si>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</si>
  <si>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</si>
  <si>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</si>
  <si>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</si>
  <si>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</si>
  <si>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</si>
  <si>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</si>
  <si>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</si>
  <si>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</si>
  <si>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</si>
  <si>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</si>
  <si>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</si>
  <si>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</si>
  <si>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</si>
  <si>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</si>
  <si>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</si>
  <si>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</si>
  <si>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</si>
  <si>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</si>
  <si>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</si>
  <si>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</si>
  <si>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</si>
  <si>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</si>
  <si>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</si>
  <si>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</si>
  <si>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</si>
  <si>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</si>
  <si>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</si>
  <si>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</si>
  <si>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</si>
  <si>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</si>
  <si>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</si>
  <si>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</si>
  <si>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</si>
  <si>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</si>
  <si>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</si>
  <si>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</si>
  <si>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</si>
  <si>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</si>
  <si>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</si>
  <si>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</si>
  <si>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</si>
  <si>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</si>
  <si>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</si>
  <si>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</si>
  <si>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</si>
  <si>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</si>
  <si>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</si>
  <si>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</si>
  <si>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</si>
  <si>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</si>
  <si>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</si>
  <si>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</si>
  <si>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</si>
  <si>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</si>
  <si>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</si>
  <si>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</si>
  <si>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</si>
  <si>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</si>
  <si>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</si>
  <si>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</si>
  <si>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</si>
  <si>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</si>
  <si>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</si>
  <si>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</si>
  <si>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</si>
  <si>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sF. Limnephilinae</t>
  </si>
  <si>
    <t>Lype</t>
  </si>
  <si>
    <t>Rhyacophila</t>
  </si>
  <si>
    <t>Baetis</t>
  </si>
  <si>
    <t>Brachycercus</t>
  </si>
  <si>
    <t>Seratella</t>
  </si>
  <si>
    <t>Leptophlebiidae</t>
  </si>
  <si>
    <t>Micronecta</t>
  </si>
  <si>
    <t>Notonectidae</t>
  </si>
  <si>
    <t>sF. Colymbetinae</t>
  </si>
  <si>
    <t>sF. Hydroporinae</t>
  </si>
  <si>
    <t>Elmis</t>
  </si>
  <si>
    <t>Oulimnius</t>
  </si>
  <si>
    <t>Gyrinus</t>
  </si>
  <si>
    <t>Haliplidae</t>
  </si>
  <si>
    <t>Haliplus</t>
  </si>
  <si>
    <t>Hydrochus</t>
  </si>
  <si>
    <t>sF. Hydrophilinae</t>
  </si>
  <si>
    <t>Athericidae</t>
  </si>
  <si>
    <t>Chironomidae</t>
  </si>
  <si>
    <t>Empididae</t>
  </si>
  <si>
    <t>Simuliidae</t>
  </si>
  <si>
    <t>Boyeria</t>
  </si>
  <si>
    <t>Coenagrionidae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</si>
  <si>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</si>
  <si>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</si>
  <si>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</si>
  <si>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</si>
  <si>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</si>
  <si>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</si>
  <si>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</si>
  <si>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</si>
  <si>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Bithynia</t>
  </si>
  <si>
    <t>Potamopyrgus</t>
  </si>
  <si>
    <t>Radix</t>
  </si>
  <si>
    <t>Planorbidae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</si>
  <si>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</si>
  <si>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</si>
  <si>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</si>
  <si>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</si>
  <si>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</si>
  <si>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</si>
  <si>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</si>
  <si>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</si>
  <si>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</si>
  <si>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</si>
  <si>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</si>
  <si>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</si>
  <si>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</si>
  <si>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</si>
  <si>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</si>
  <si>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</si>
  <si>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</si>
  <si>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</si>
  <si>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</si>
  <si>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</si>
  <si>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</si>
  <si>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</si>
  <si>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</si>
  <si>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</si>
  <si>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</si>
  <si>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</si>
  <si>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</si>
  <si>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</si>
  <si>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</si>
  <si>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</si>
  <si>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</si>
  <si>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</si>
  <si>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</si>
  <si>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</si>
  <si>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</si>
  <si>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</si>
  <si>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</si>
  <si>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</si>
  <si>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</si>
  <si>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</si>
  <si>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</si>
  <si>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</si>
  <si>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</si>
  <si>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</si>
  <si>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</si>
  <si>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</si>
  <si>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</si>
  <si>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</si>
  <si>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</si>
  <si>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</si>
  <si>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</si>
  <si>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</si>
  <si>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</si>
  <si>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</si>
  <si>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</si>
  <si>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</si>
  <si>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</si>
  <si>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</si>
  <si>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</si>
  <si>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</si>
  <si>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</si>
  <si>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</si>
  <si>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</si>
  <si>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</si>
  <si>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</si>
  <si>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</si>
  <si>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</si>
  <si>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</si>
  <si>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</si>
  <si>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</si>
  <si>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P10, P12</t>
  </si>
  <si>
    <t>P9, P11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</si>
  <si>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</si>
  <si>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</si>
  <si>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</si>
  <si>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</si>
  <si>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</si>
  <si>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</si>
  <si>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</si>
  <si>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</si>
  <si>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</si>
  <si>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</si>
  <si>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</si>
  <si>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</si>
  <si>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</si>
  <si>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</si>
  <si>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</si>
  <si>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</si>
  <si>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Tricladida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</si>
</sst>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22" fillId="0" borderId="69" xfId="53" applyFont="1" applyFill="1" applyBorder="1" applyAlignment="1" applyProtection="1">
      <alignment horizontal="center" vertical="center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72" xfId="53" applyFont="1" applyFill="1" applyBorder="1" applyAlignment="1" applyProtection="1">
      <alignment horizontal="center" vertical="center" wrapText="1"/>
      <protection/>
    </xf>
    <xf numFmtId="0" fontId="33" fillId="29" borderId="72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30" borderId="49" xfId="53" applyFont="1" applyFill="1" applyBorder="1" applyAlignment="1" applyProtection="1">
      <alignment horizontal="center" vertical="center" wrapText="1"/>
      <protection locked="0"/>
    </xf>
    <xf numFmtId="0" fontId="46" fillId="30" borderId="74" xfId="53" applyFont="1" applyFill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71" xfId="53" applyFont="1" applyBorder="1" applyAlignment="1" applyProtection="1">
      <alignment horizontal="center" vertical="center" wrapText="1"/>
      <protection locked="0"/>
    </xf>
    <xf numFmtId="0" fontId="46" fillId="24" borderId="75" xfId="53" applyFont="1" applyFill="1" applyBorder="1" applyAlignment="1" applyProtection="1">
      <alignment horizontal="center" vertical="center"/>
      <protection locked="0"/>
    </xf>
    <xf numFmtId="0" fontId="46" fillId="24" borderId="76" xfId="53" applyFont="1" applyFill="1" applyBorder="1" applyAlignment="1" applyProtection="1">
      <alignment horizontal="center" vertical="center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57" fillId="31" borderId="10" xfId="53" applyFont="1" applyFill="1" applyBorder="1" applyAlignment="1" applyProtection="1">
      <alignment horizontal="center" vertical="center" wrapText="1"/>
      <protection locked="0"/>
    </xf>
    <xf numFmtId="0" fontId="57" fillId="31" borderId="11" xfId="53" applyFont="1" applyFill="1" applyBorder="1" applyAlignment="1" applyProtection="1">
      <alignment horizontal="center" vertical="center" wrapText="1"/>
      <protection locked="0"/>
    </xf>
    <xf numFmtId="0" fontId="57" fillId="31" borderId="12" xfId="53" applyFont="1" applyFill="1" applyBorder="1" applyAlignment="1" applyProtection="1">
      <alignment horizontal="center" vertical="center" wrapText="1"/>
      <protection locked="0"/>
    </xf>
    <xf numFmtId="0" fontId="57" fillId="31" borderId="23" xfId="53" applyFont="1" applyFill="1" applyBorder="1" applyAlignment="1" applyProtection="1">
      <alignment horizontal="center" vertical="center" wrapText="1"/>
      <protection locked="0"/>
    </xf>
    <xf numFmtId="0" fontId="57" fillId="31" borderId="24" xfId="53" applyFont="1" applyFill="1" applyBorder="1" applyAlignment="1" applyProtection="1">
      <alignment horizontal="center" vertical="center" wrapText="1"/>
      <protection locked="0"/>
    </xf>
    <xf numFmtId="0" fontId="57" fillId="31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79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74" xfId="53" applyFont="1" applyFill="1" applyBorder="1" applyAlignment="1" applyProtection="1">
      <alignment horizontal="center" vertical="center" wrapText="1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69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69" xfId="53" applyFont="1" applyFill="1" applyBorder="1" applyAlignment="1" applyProtection="1">
      <alignment horizontal="center" vertical="center"/>
      <protection locked="0"/>
    </xf>
    <xf numFmtId="0" fontId="46" fillId="0" borderId="71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81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51" fillId="26" borderId="82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84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5" xfId="53" applyFont="1" applyFill="1" applyBorder="1" applyAlignment="1" applyProtection="1">
      <alignment horizontal="center" vertical="center" wrapText="1"/>
      <protection locked="0"/>
    </xf>
    <xf numFmtId="0" fontId="49" fillId="25" borderId="85" xfId="53" applyFont="1" applyFill="1" applyBorder="1" applyAlignment="1" applyProtection="1">
      <alignment horizontal="center" vertical="center" wrapText="1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86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82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82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70" zoomScaleNormal="70" zoomScaleSheetLayoutView="25" zoomScalePageLayoutView="0" workbookViewId="0" topLeftCell="A92">
      <selection activeCell="C129" sqref="C129:D129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0"/>
      <c r="B2" s="230"/>
      <c r="C2" s="23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242</v>
      </c>
      <c r="C10" s="11"/>
      <c r="D10" s="11"/>
      <c r="E10" s="20"/>
      <c r="F10" s="21"/>
      <c r="G10" s="222"/>
      <c r="H10" s="226"/>
      <c r="I10" s="22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243</v>
      </c>
      <c r="C11" s="11"/>
      <c r="D11" s="11"/>
      <c r="E11" s="20"/>
      <c r="F11" s="21"/>
      <c r="G11" s="222"/>
      <c r="H11" s="226"/>
      <c r="I11" s="22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2"/>
      <c r="H12" s="226"/>
      <c r="I12" s="22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3"/>
      <c r="H13" s="228"/>
      <c r="I13" s="22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244</v>
      </c>
      <c r="C14" s="11"/>
      <c r="D14" s="11"/>
      <c r="E14" s="20"/>
      <c r="F14" s="16"/>
      <c r="G14" s="22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245</v>
      </c>
      <c r="C15" s="11"/>
      <c r="D15" s="11"/>
      <c r="E15" s="20"/>
      <c r="F15" s="21"/>
      <c r="G15" s="22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246</v>
      </c>
      <c r="C16" s="11"/>
      <c r="D16" s="11"/>
      <c r="E16" s="20"/>
      <c r="F16" s="21"/>
      <c r="G16" s="22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247</v>
      </c>
      <c r="C17" s="11"/>
      <c r="D17" s="11"/>
      <c r="E17" s="20"/>
      <c r="F17" s="21"/>
      <c r="G17" s="22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248</v>
      </c>
      <c r="C18" s="11"/>
      <c r="D18" s="11"/>
      <c r="E18" s="20"/>
      <c r="F18" s="21"/>
      <c r="G18" s="22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6082260</v>
      </c>
      <c r="C23" s="34" t="s">
        <v>98</v>
      </c>
      <c r="D23" s="34" t="s">
        <v>99</v>
      </c>
      <c r="E23" s="34" t="s">
        <v>100</v>
      </c>
      <c r="F23" s="35">
        <v>38537</v>
      </c>
      <c r="G23" s="34"/>
      <c r="H23" s="34"/>
      <c r="I23" s="34">
        <v>208</v>
      </c>
      <c r="J23" s="34" t="s">
        <v>101</v>
      </c>
      <c r="K23" s="36"/>
      <c r="L23" s="36"/>
      <c r="M23" s="36"/>
      <c r="N23" s="36"/>
      <c r="O23" s="36">
        <v>10.2</v>
      </c>
      <c r="P23" s="36">
        <v>120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868563</v>
      </c>
      <c r="H24" s="41">
        <v>6507411</v>
      </c>
      <c r="K24" s="41">
        <v>868676</v>
      </c>
      <c r="L24" s="41">
        <v>6507314</v>
      </c>
      <c r="M24" s="41">
        <v>868587</v>
      </c>
      <c r="N24" s="41">
        <v>6507394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104</v>
      </c>
      <c r="B25" s="219"/>
      <c r="C25" s="220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249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250</v>
      </c>
      <c r="C32" s="11"/>
      <c r="D32" s="11"/>
      <c r="E32" s="51"/>
      <c r="G32" s="218" t="s">
        <v>114</v>
      </c>
      <c r="H32" s="219"/>
      <c r="I32" s="219"/>
      <c r="J32" s="220"/>
      <c r="V32" s="43"/>
      <c r="W32" s="43"/>
    </row>
    <row r="33" spans="1:21" ht="12.75">
      <c r="A33" s="22" t="s">
        <v>115</v>
      </c>
      <c r="B33" s="54" t="s">
        <v>251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252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6082260</v>
      </c>
      <c r="B39" s="66" t="str">
        <f>C23</f>
        <v>CANAL CATELAN</v>
      </c>
      <c r="C39" s="67" t="str">
        <f>D23</f>
        <v>Canal Catelan à la Verpillière</v>
      </c>
      <c r="D39" s="68">
        <v>41086</v>
      </c>
      <c r="E39" s="36">
        <v>6.35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253</v>
      </c>
      <c r="B40" s="72"/>
      <c r="C40" s="72"/>
      <c r="D40" s="73"/>
      <c r="E40" s="72"/>
      <c r="F40" s="69" t="s">
        <v>123</v>
      </c>
      <c r="G40" s="70" t="s">
        <v>19</v>
      </c>
      <c r="H40" s="71">
        <v>7</v>
      </c>
      <c r="I40" s="71" t="s">
        <v>124</v>
      </c>
      <c r="R40" s="61"/>
      <c r="S40" s="61"/>
      <c r="T40" s="44"/>
      <c r="U40" s="44"/>
    </row>
    <row r="41" spans="1:21" ht="14.25">
      <c r="A41" s="233"/>
      <c r="B41" s="234"/>
      <c r="C41" s="234"/>
      <c r="D41" s="234"/>
      <c r="E41" s="235"/>
      <c r="F41" s="69" t="s">
        <v>125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2</v>
      </c>
      <c r="I43" s="71" t="s">
        <v>127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1</v>
      </c>
      <c r="I45" s="71" t="s">
        <v>127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15</v>
      </c>
      <c r="I46" s="71" t="s">
        <v>124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>
        <v>1</v>
      </c>
      <c r="I47" s="71" t="s">
        <v>127</v>
      </c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60</v>
      </c>
      <c r="I48" s="71" t="s">
        <v>124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>
        <v>13</v>
      </c>
      <c r="I49" s="71" t="s">
        <v>124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137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254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254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255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6082260</v>
      </c>
      <c r="B66" s="90">
        <f>D39</f>
        <v>41086</v>
      </c>
      <c r="C66" s="91" t="s">
        <v>162</v>
      </c>
      <c r="D66" s="92" t="s">
        <v>36</v>
      </c>
      <c r="E66" s="92" t="s">
        <v>12</v>
      </c>
      <c r="F66" s="93" t="s">
        <v>163</v>
      </c>
      <c r="G66" s="71">
        <v>40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6082260</v>
      </c>
      <c r="B67" s="95">
        <f t="shared" si="0"/>
        <v>41086</v>
      </c>
      <c r="C67" s="91" t="s">
        <v>164</v>
      </c>
      <c r="D67" s="93" t="s">
        <v>43</v>
      </c>
      <c r="E67" s="93" t="s">
        <v>20</v>
      </c>
      <c r="F67" s="93" t="s">
        <v>163</v>
      </c>
      <c r="G67" s="71">
        <v>100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6082260</v>
      </c>
      <c r="B68" s="95">
        <f t="shared" si="0"/>
        <v>41086</v>
      </c>
      <c r="C68" s="91" t="s">
        <v>165</v>
      </c>
      <c r="D68" s="93" t="s">
        <v>53</v>
      </c>
      <c r="E68" s="93" t="s">
        <v>20</v>
      </c>
      <c r="F68" s="93" t="s">
        <v>163</v>
      </c>
      <c r="G68" s="71">
        <v>80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6082260</v>
      </c>
      <c r="B69" s="95">
        <f t="shared" si="0"/>
        <v>41086</v>
      </c>
      <c r="C69" s="91" t="s">
        <v>166</v>
      </c>
      <c r="D69" s="93" t="s">
        <v>61</v>
      </c>
      <c r="E69" s="93" t="s">
        <v>37</v>
      </c>
      <c r="F69" s="93" t="s">
        <v>163</v>
      </c>
      <c r="G69" s="71">
        <v>30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6082260</v>
      </c>
      <c r="B70" s="95">
        <f t="shared" si="0"/>
        <v>41086</v>
      </c>
      <c r="C70" s="91" t="s">
        <v>167</v>
      </c>
      <c r="D70" s="93" t="s">
        <v>19</v>
      </c>
      <c r="E70" s="93" t="s">
        <v>20</v>
      </c>
      <c r="F70" s="93" t="s">
        <v>168</v>
      </c>
      <c r="G70" s="71">
        <v>40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6082260</v>
      </c>
      <c r="B71" s="95">
        <f t="shared" si="0"/>
        <v>41086</v>
      </c>
      <c r="C71" s="91" t="s">
        <v>169</v>
      </c>
      <c r="D71" s="93" t="s">
        <v>58</v>
      </c>
      <c r="E71" s="93" t="s">
        <v>12</v>
      </c>
      <c r="F71" s="93" t="s">
        <v>168</v>
      </c>
      <c r="G71" s="71">
        <v>20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6082260</v>
      </c>
      <c r="B72" s="95">
        <f t="shared" si="0"/>
        <v>41086</v>
      </c>
      <c r="C72" s="91" t="s">
        <v>170</v>
      </c>
      <c r="D72" s="93" t="s">
        <v>64</v>
      </c>
      <c r="E72" s="93" t="s">
        <v>20</v>
      </c>
      <c r="F72" s="93" t="s">
        <v>168</v>
      </c>
      <c r="G72" s="71">
        <v>40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6082260</v>
      </c>
      <c r="B73" s="95">
        <f t="shared" si="0"/>
        <v>41086</v>
      </c>
      <c r="C73" s="91" t="s">
        <v>171</v>
      </c>
      <c r="D73" s="93" t="s">
        <v>68</v>
      </c>
      <c r="E73" s="93" t="s">
        <v>20</v>
      </c>
      <c r="F73" s="93" t="s">
        <v>168</v>
      </c>
      <c r="G73" s="71">
        <v>50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6082260</v>
      </c>
      <c r="B74" s="95">
        <f t="shared" si="0"/>
        <v>41086</v>
      </c>
      <c r="C74" s="91" t="s">
        <v>172</v>
      </c>
      <c r="D74" s="93" t="s">
        <v>64</v>
      </c>
      <c r="E74" s="93" t="s">
        <v>12</v>
      </c>
      <c r="F74" s="93" t="s">
        <v>173</v>
      </c>
      <c r="G74" s="71">
        <v>40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6082260</v>
      </c>
      <c r="B75" s="95">
        <f t="shared" si="0"/>
        <v>41086</v>
      </c>
      <c r="C75" s="91" t="s">
        <v>174</v>
      </c>
      <c r="D75" s="93" t="s">
        <v>64</v>
      </c>
      <c r="E75" s="93" t="s">
        <v>20</v>
      </c>
      <c r="F75" s="93" t="s">
        <v>173</v>
      </c>
      <c r="G75" s="71">
        <v>50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6082260</v>
      </c>
      <c r="B76" s="95">
        <f t="shared" si="0"/>
        <v>41086</v>
      </c>
      <c r="C76" s="91" t="s">
        <v>175</v>
      </c>
      <c r="D76" s="93" t="s">
        <v>64</v>
      </c>
      <c r="E76" s="93" t="s">
        <v>12</v>
      </c>
      <c r="F76" s="93" t="s">
        <v>173</v>
      </c>
      <c r="G76" s="71">
        <v>70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6082260</v>
      </c>
      <c r="B77" s="95">
        <f t="shared" si="0"/>
        <v>41086</v>
      </c>
      <c r="C77" s="91" t="s">
        <v>176</v>
      </c>
      <c r="D77" s="93" t="s">
        <v>64</v>
      </c>
      <c r="E77" s="93" t="s">
        <v>20</v>
      </c>
      <c r="F77" s="93" t="s">
        <v>173</v>
      </c>
      <c r="G77" s="71">
        <v>80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177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31" t="s">
        <v>183</v>
      </c>
      <c r="F86" s="231"/>
      <c r="G86" s="231"/>
      <c r="H86" s="232" t="s">
        <v>184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6082260</v>
      </c>
      <c r="B88" s="100">
        <f>B66</f>
        <v>41086</v>
      </c>
      <c r="C88" s="71" t="s">
        <v>200</v>
      </c>
      <c r="D88" s="71">
        <v>212</v>
      </c>
      <c r="E88" s="71">
        <v>64</v>
      </c>
      <c r="F88" s="71">
        <v>16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6082260</v>
      </c>
      <c r="B89" s="95">
        <f t="shared" si="1"/>
        <v>41086</v>
      </c>
      <c r="C89" s="71" t="s">
        <v>201</v>
      </c>
      <c r="D89" s="71">
        <v>200</v>
      </c>
      <c r="E89" s="71">
        <v>27</v>
      </c>
      <c r="F89" s="71">
        <v>135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6082260</v>
      </c>
      <c r="B90" s="95">
        <f t="shared" si="1"/>
        <v>41086</v>
      </c>
      <c r="C90" s="71" t="s">
        <v>202</v>
      </c>
      <c r="D90" s="71">
        <v>312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6082260</v>
      </c>
      <c r="B91" s="95">
        <f t="shared" si="1"/>
        <v>41086</v>
      </c>
      <c r="C91" s="71" t="s">
        <v>203</v>
      </c>
      <c r="D91" s="71">
        <v>3163</v>
      </c>
      <c r="E91" s="71"/>
      <c r="F91" s="71">
        <v>2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6082260</v>
      </c>
      <c r="B92" s="95">
        <f t="shared" si="1"/>
        <v>41086</v>
      </c>
      <c r="C92" s="71" t="s">
        <v>204</v>
      </c>
      <c r="D92" s="71">
        <v>241</v>
      </c>
      <c r="E92" s="71"/>
      <c r="F92" s="71">
        <v>2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6082260</v>
      </c>
      <c r="B93" s="95">
        <f t="shared" si="1"/>
        <v>41086</v>
      </c>
      <c r="C93" s="71" t="s">
        <v>205</v>
      </c>
      <c r="D93" s="71">
        <v>183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6082260</v>
      </c>
      <c r="B94" s="95">
        <f t="shared" si="1"/>
        <v>41086</v>
      </c>
      <c r="C94" s="71" t="s">
        <v>206</v>
      </c>
      <c r="D94" s="71">
        <v>364</v>
      </c>
      <c r="E94" s="71">
        <v>96</v>
      </c>
      <c r="F94" s="71">
        <v>162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6082260</v>
      </c>
      <c r="B95" s="95">
        <f t="shared" si="1"/>
        <v>41086</v>
      </c>
      <c r="C95" s="71" t="s">
        <v>207</v>
      </c>
      <c r="D95" s="71">
        <v>468</v>
      </c>
      <c r="E95" s="71"/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6082260</v>
      </c>
      <c r="B96" s="95">
        <f t="shared" si="1"/>
        <v>41086</v>
      </c>
      <c r="C96" s="71" t="s">
        <v>208</v>
      </c>
      <c r="D96" s="71">
        <v>5152</v>
      </c>
      <c r="E96" s="71">
        <v>10</v>
      </c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6082260</v>
      </c>
      <c r="B97" s="95">
        <f t="shared" si="1"/>
        <v>41086</v>
      </c>
      <c r="C97" s="71" t="s">
        <v>209</v>
      </c>
      <c r="D97" s="71">
        <v>473</v>
      </c>
      <c r="E97" s="71"/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6082260</v>
      </c>
      <c r="B98" s="95">
        <f t="shared" si="1"/>
        <v>41086</v>
      </c>
      <c r="C98" s="71" t="s">
        <v>210</v>
      </c>
      <c r="D98" s="71">
        <v>719</v>
      </c>
      <c r="E98" s="71">
        <v>1</v>
      </c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6082260</v>
      </c>
      <c r="B99" s="95">
        <f t="shared" si="1"/>
        <v>41086</v>
      </c>
      <c r="C99" s="71" t="s">
        <v>211</v>
      </c>
      <c r="D99" s="71">
        <v>728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6082260</v>
      </c>
      <c r="B100" s="95">
        <f t="shared" si="1"/>
        <v>41086</v>
      </c>
      <c r="C100" s="71" t="s">
        <v>212</v>
      </c>
      <c r="D100" s="71">
        <v>2395</v>
      </c>
      <c r="E100" s="71">
        <v>2</v>
      </c>
      <c r="F100" s="71">
        <v>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6082260</v>
      </c>
      <c r="B101" s="95">
        <f t="shared" si="1"/>
        <v>41086</v>
      </c>
      <c r="C101" s="71" t="s">
        <v>213</v>
      </c>
      <c r="D101" s="71">
        <v>2393</v>
      </c>
      <c r="E101" s="71"/>
      <c r="F101" s="71">
        <v>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6082260</v>
      </c>
      <c r="B102" s="95">
        <f t="shared" si="1"/>
        <v>41086</v>
      </c>
      <c r="C102" s="71" t="s">
        <v>214</v>
      </c>
      <c r="D102" s="71">
        <v>618</v>
      </c>
      <c r="E102" s="71">
        <v>7</v>
      </c>
      <c r="F102" s="71">
        <v>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6082260</v>
      </c>
      <c r="B103" s="95">
        <f t="shared" si="1"/>
        <v>41086</v>
      </c>
      <c r="C103" s="71" t="s">
        <v>215</v>
      </c>
      <c r="D103" s="71">
        <v>622</v>
      </c>
      <c r="E103" s="71"/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6082260</v>
      </c>
      <c r="B104" s="95">
        <f t="shared" si="1"/>
        <v>41086</v>
      </c>
      <c r="C104" s="71" t="s">
        <v>216</v>
      </c>
      <c r="D104" s="71">
        <v>514</v>
      </c>
      <c r="E104" s="71"/>
      <c r="F104" s="71">
        <v>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6082260</v>
      </c>
      <c r="B105" s="95">
        <f t="shared" si="1"/>
        <v>41086</v>
      </c>
      <c r="C105" s="71" t="s">
        <v>217</v>
      </c>
      <c r="D105" s="71">
        <v>517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6082260</v>
      </c>
      <c r="B106" s="95">
        <f t="shared" si="1"/>
        <v>41086</v>
      </c>
      <c r="C106" s="71" t="s">
        <v>218</v>
      </c>
      <c r="D106" s="71">
        <v>518</v>
      </c>
      <c r="E106" s="71">
        <v>1</v>
      </c>
      <c r="F106" s="71">
        <v>5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6082260</v>
      </c>
      <c r="B107" s="95">
        <f t="shared" si="1"/>
        <v>41086</v>
      </c>
      <c r="C107" s="71" t="s">
        <v>219</v>
      </c>
      <c r="D107" s="71">
        <v>606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6082260</v>
      </c>
      <c r="B108" s="95">
        <f t="shared" si="1"/>
        <v>41086</v>
      </c>
      <c r="C108" s="71" t="s">
        <v>220</v>
      </c>
      <c r="D108" s="71">
        <v>2517</v>
      </c>
      <c r="E108" s="71"/>
      <c r="F108" s="71">
        <v>5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6082260</v>
      </c>
      <c r="B109" s="95">
        <f t="shared" si="2"/>
        <v>41086</v>
      </c>
      <c r="C109" s="71" t="s">
        <v>221</v>
      </c>
      <c r="D109" s="71">
        <v>838</v>
      </c>
      <c r="E109" s="71">
        <v>8</v>
      </c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6082260</v>
      </c>
      <c r="B110" s="95">
        <f t="shared" si="2"/>
        <v>41086</v>
      </c>
      <c r="C110" s="71" t="s">
        <v>222</v>
      </c>
      <c r="D110" s="71">
        <v>807</v>
      </c>
      <c r="E110" s="71">
        <v>448</v>
      </c>
      <c r="F110" s="71">
        <v>512</v>
      </c>
      <c r="G110" s="71">
        <v>10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6082260</v>
      </c>
      <c r="B111" s="95">
        <f t="shared" si="2"/>
        <v>41086</v>
      </c>
      <c r="C111" s="71" t="s">
        <v>223</v>
      </c>
      <c r="D111" s="71">
        <v>831</v>
      </c>
      <c r="E111" s="71"/>
      <c r="F111" s="71">
        <v>1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6082260</v>
      </c>
      <c r="B112" s="95">
        <f t="shared" si="2"/>
        <v>41086</v>
      </c>
      <c r="C112" s="71" t="s">
        <v>224</v>
      </c>
      <c r="D112" s="71">
        <v>801</v>
      </c>
      <c r="E112" s="71">
        <v>20</v>
      </c>
      <c r="F112" s="71">
        <v>1824</v>
      </c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6082260</v>
      </c>
      <c r="B113" s="95">
        <f t="shared" si="2"/>
        <v>41086</v>
      </c>
      <c r="C113" s="71" t="s">
        <v>225</v>
      </c>
      <c r="D113" s="71">
        <v>670</v>
      </c>
      <c r="E113" s="71"/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6082260</v>
      </c>
      <c r="B114" s="95">
        <f t="shared" si="2"/>
        <v>41086</v>
      </c>
      <c r="C114" s="71" t="s">
        <v>226</v>
      </c>
      <c r="D114" s="71">
        <v>658</v>
      </c>
      <c r="E114" s="71"/>
      <c r="F114" s="71">
        <v>2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6082260</v>
      </c>
      <c r="B115" s="95">
        <f t="shared" si="2"/>
        <v>41086</v>
      </c>
      <c r="C115" s="71" t="s">
        <v>227</v>
      </c>
      <c r="D115" s="71">
        <v>880</v>
      </c>
      <c r="E115" s="71">
        <v>1</v>
      </c>
      <c r="F115" s="71">
        <v>5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6082260</v>
      </c>
      <c r="B116" s="95">
        <f t="shared" si="2"/>
        <v>41086</v>
      </c>
      <c r="C116" s="71" t="s">
        <v>228</v>
      </c>
      <c r="D116" s="71">
        <v>887</v>
      </c>
      <c r="E116" s="71">
        <v>69</v>
      </c>
      <c r="F116" s="71">
        <v>274</v>
      </c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6082260</v>
      </c>
      <c r="B117" s="95">
        <f t="shared" si="2"/>
        <v>41086</v>
      </c>
      <c r="C117" s="71" t="s">
        <v>229</v>
      </c>
      <c r="D117" s="71">
        <v>892</v>
      </c>
      <c r="E117" s="71">
        <v>155</v>
      </c>
      <c r="F117" s="71">
        <v>274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6082260</v>
      </c>
      <c r="B118" s="95">
        <f t="shared" si="2"/>
        <v>41086</v>
      </c>
      <c r="C118" s="71" t="s">
        <v>230</v>
      </c>
      <c r="D118" s="71">
        <v>3170</v>
      </c>
      <c r="E118" s="71" t="s">
        <v>231</v>
      </c>
      <c r="F118" s="71" t="s">
        <v>231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6082260</v>
      </c>
      <c r="B119" s="95">
        <f t="shared" si="2"/>
        <v>41086</v>
      </c>
      <c r="C119" s="71" t="s">
        <v>232</v>
      </c>
      <c r="D119" s="71">
        <v>906</v>
      </c>
      <c r="E119" s="71" t="s">
        <v>231</v>
      </c>
      <c r="F119" s="71" t="s">
        <v>231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6082260</v>
      </c>
      <c r="B120" s="95">
        <f t="shared" si="2"/>
        <v>41086</v>
      </c>
      <c r="C120" s="71" t="s">
        <v>233</v>
      </c>
      <c r="D120" s="71">
        <v>1042</v>
      </c>
      <c r="E120" s="71">
        <v>24</v>
      </c>
      <c r="F120" s="71">
        <v>7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6082260</v>
      </c>
      <c r="B121" s="95">
        <f t="shared" si="2"/>
        <v>41086</v>
      </c>
      <c r="C121" s="71" t="s">
        <v>234</v>
      </c>
      <c r="D121" s="71">
        <v>1043</v>
      </c>
      <c r="E121" s="71">
        <v>104</v>
      </c>
      <c r="F121" s="71">
        <v>1</v>
      </c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6082260</v>
      </c>
      <c r="B122" s="95">
        <f t="shared" si="2"/>
        <v>41086</v>
      </c>
      <c r="C122" s="71" t="s">
        <v>235</v>
      </c>
      <c r="D122" s="71">
        <v>994</v>
      </c>
      <c r="E122" s="71">
        <v>5</v>
      </c>
      <c r="F122" s="71">
        <v>28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6082260</v>
      </c>
      <c r="B123" s="95">
        <f t="shared" si="2"/>
        <v>41086</v>
      </c>
      <c r="C123" s="71" t="s">
        <v>236</v>
      </c>
      <c r="D123" s="71">
        <v>978</v>
      </c>
      <c r="E123" s="71"/>
      <c r="F123" s="71"/>
      <c r="G123" s="71">
        <v>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6082260</v>
      </c>
      <c r="B124" s="95">
        <f t="shared" si="2"/>
        <v>41086</v>
      </c>
      <c r="C124" s="71" t="s">
        <v>237</v>
      </c>
      <c r="D124" s="71">
        <v>1004</v>
      </c>
      <c r="E124" s="71">
        <v>1</v>
      </c>
      <c r="F124" s="71">
        <v>1</v>
      </c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6082260</v>
      </c>
      <c r="B125" s="95">
        <f t="shared" si="2"/>
        <v>41086</v>
      </c>
      <c r="C125" s="71" t="s">
        <v>238</v>
      </c>
      <c r="D125" s="71">
        <v>1009</v>
      </c>
      <c r="E125" s="71"/>
      <c r="F125" s="71">
        <v>1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6082260</v>
      </c>
      <c r="B126" s="95">
        <f t="shared" si="2"/>
        <v>41086</v>
      </c>
      <c r="C126" s="71" t="s">
        <v>239</v>
      </c>
      <c r="D126" s="71">
        <v>928</v>
      </c>
      <c r="E126" s="71">
        <v>1</v>
      </c>
      <c r="F126" s="71">
        <v>3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6082260</v>
      </c>
      <c r="B127" s="95">
        <f t="shared" si="2"/>
        <v>41086</v>
      </c>
      <c r="C127" s="71" t="s">
        <v>240</v>
      </c>
      <c r="D127" s="71">
        <v>908</v>
      </c>
      <c r="E127" s="71">
        <v>3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6082260</v>
      </c>
      <c r="B128" s="95">
        <f t="shared" si="2"/>
        <v>41086</v>
      </c>
      <c r="C128" s="71" t="s">
        <v>241</v>
      </c>
      <c r="D128" s="71">
        <v>933</v>
      </c>
      <c r="E128" s="71">
        <v>480</v>
      </c>
      <c r="F128" s="71">
        <v>352</v>
      </c>
      <c r="G128" s="71">
        <v>14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6082260</v>
      </c>
      <c r="B129" s="95">
        <f t="shared" si="3"/>
        <v>41086</v>
      </c>
      <c r="C129" s="71" t="s">
        <v>327</v>
      </c>
      <c r="D129" s="71">
        <v>1054</v>
      </c>
      <c r="E129" s="71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6082260</v>
      </c>
      <c r="B130" s="95">
        <f t="shared" si="3"/>
        <v>41086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6082260</v>
      </c>
      <c r="B131" s="95">
        <f t="shared" si="3"/>
        <v>41086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6082260</v>
      </c>
      <c r="B132" s="95">
        <f t="shared" si="3"/>
        <v>41086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6082260</v>
      </c>
      <c r="B133" s="95">
        <f t="shared" si="3"/>
        <v>41086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6082260</v>
      </c>
      <c r="B134" s="95">
        <f t="shared" si="3"/>
        <v>41086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6082260</v>
      </c>
      <c r="B135" s="95">
        <f t="shared" si="3"/>
        <v>41086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6082260</v>
      </c>
      <c r="B136" s="95">
        <f t="shared" si="3"/>
        <v>41086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6082260</v>
      </c>
      <c r="B137" s="95">
        <f t="shared" si="3"/>
        <v>41086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6082260</v>
      </c>
      <c r="B138" s="95">
        <f t="shared" si="3"/>
        <v>41086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6082260</v>
      </c>
      <c r="B139" s="95">
        <f t="shared" si="3"/>
        <v>41086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6082260</v>
      </c>
      <c r="B140" s="95">
        <f t="shared" si="3"/>
        <v>41086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6082260</v>
      </c>
      <c r="B141" s="95">
        <f t="shared" si="3"/>
        <v>41086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6082260</v>
      </c>
      <c r="B142" s="95">
        <f t="shared" si="3"/>
        <v>41086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6082260</v>
      </c>
      <c r="B143" s="95">
        <f t="shared" si="3"/>
        <v>41086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6082260</v>
      </c>
      <c r="B144" s="95">
        <f t="shared" si="3"/>
        <v>41086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6082260</v>
      </c>
      <c r="B145" s="95">
        <f t="shared" si="3"/>
        <v>41086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6082260</v>
      </c>
      <c r="B146" s="95">
        <f t="shared" si="3"/>
        <v>41086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6082260</v>
      </c>
      <c r="B147" s="95">
        <f t="shared" si="3"/>
        <v>41086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6082260</v>
      </c>
      <c r="B148" s="95">
        <f t="shared" si="3"/>
        <v>41086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6082260</v>
      </c>
      <c r="B149" s="95">
        <f t="shared" si="4"/>
        <v>41086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6082260</v>
      </c>
      <c r="B150" s="95">
        <f t="shared" si="4"/>
        <v>41086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6082260</v>
      </c>
      <c r="B151" s="95">
        <f t="shared" si="4"/>
        <v>41086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6082260</v>
      </c>
      <c r="B152" s="95">
        <f t="shared" si="4"/>
        <v>41086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6082260</v>
      </c>
      <c r="B153" s="95">
        <f t="shared" si="4"/>
        <v>41086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6082260</v>
      </c>
      <c r="B154" s="95">
        <f t="shared" si="4"/>
        <v>41086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6082260</v>
      </c>
      <c r="B155" s="95">
        <f t="shared" si="4"/>
        <v>41086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6082260</v>
      </c>
      <c r="B156" s="95">
        <f t="shared" si="4"/>
        <v>41086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6082260</v>
      </c>
      <c r="B157" s="95">
        <f t="shared" si="4"/>
        <v>41086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6082260</v>
      </c>
      <c r="B158" s="95">
        <f t="shared" si="4"/>
        <v>41086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6082260</v>
      </c>
      <c r="B159" s="95">
        <f t="shared" si="4"/>
        <v>41086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6082260</v>
      </c>
      <c r="B160" s="95">
        <f t="shared" si="4"/>
        <v>41086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6082260</v>
      </c>
      <c r="B161" s="95">
        <f t="shared" si="4"/>
        <v>41086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6082260</v>
      </c>
      <c r="B162" s="95">
        <f t="shared" si="4"/>
        <v>41086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6082260</v>
      </c>
      <c r="B163" s="95">
        <f t="shared" si="4"/>
        <v>41086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6082260</v>
      </c>
      <c r="B164" s="95">
        <f t="shared" si="4"/>
        <v>41086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6082260</v>
      </c>
      <c r="B165" s="95">
        <f t="shared" si="4"/>
        <v>41086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6082260</v>
      </c>
      <c r="B166" s="95">
        <f t="shared" si="4"/>
        <v>41086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6082260</v>
      </c>
      <c r="B167" s="95">
        <f t="shared" si="4"/>
        <v>41086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6082260</v>
      </c>
      <c r="B168" s="95">
        <f t="shared" si="4"/>
        <v>41086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6082260</v>
      </c>
      <c r="B169" s="95">
        <f t="shared" si="5"/>
        <v>41086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6082260</v>
      </c>
      <c r="B170" s="95">
        <f t="shared" si="5"/>
        <v>41086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6082260</v>
      </c>
      <c r="B171" s="95">
        <f t="shared" si="5"/>
        <v>41086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6082260</v>
      </c>
      <c r="B172" s="95">
        <f t="shared" si="5"/>
        <v>41086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6082260</v>
      </c>
      <c r="B173" s="95">
        <f t="shared" si="5"/>
        <v>41086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6082260</v>
      </c>
      <c r="B174" s="95">
        <f t="shared" si="5"/>
        <v>41086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6082260</v>
      </c>
      <c r="B175" s="95">
        <f t="shared" si="5"/>
        <v>41086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6082260</v>
      </c>
      <c r="B176" s="95">
        <f t="shared" si="5"/>
        <v>41086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6082260</v>
      </c>
      <c r="B177" s="95">
        <f t="shared" si="5"/>
        <v>41086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6082260</v>
      </c>
      <c r="B178" s="95">
        <f t="shared" si="5"/>
        <v>41086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6082260</v>
      </c>
      <c r="B179" s="95">
        <f t="shared" si="5"/>
        <v>41086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6082260</v>
      </c>
      <c r="B180" s="95">
        <f t="shared" si="5"/>
        <v>41086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6082260</v>
      </c>
      <c r="B181" s="95">
        <f t="shared" si="5"/>
        <v>41086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6082260</v>
      </c>
      <c r="B182" s="95">
        <f t="shared" si="5"/>
        <v>41086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6082260</v>
      </c>
      <c r="B183" s="95">
        <f t="shared" si="5"/>
        <v>41086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6082260</v>
      </c>
      <c r="B184" s="95">
        <f t="shared" si="5"/>
        <v>41086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6082260</v>
      </c>
      <c r="B185" s="95">
        <f t="shared" si="5"/>
        <v>41086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6082260</v>
      </c>
      <c r="B186" s="95">
        <f t="shared" si="5"/>
        <v>41086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6082260</v>
      </c>
      <c r="B187" s="95">
        <f t="shared" si="5"/>
        <v>41086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6082260</v>
      </c>
      <c r="B188" s="95">
        <f t="shared" si="5"/>
        <v>41086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6082260</v>
      </c>
      <c r="B189" s="95">
        <f t="shared" si="6"/>
        <v>41086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6082260</v>
      </c>
      <c r="B190" s="95">
        <f t="shared" si="6"/>
        <v>41086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6082260</v>
      </c>
      <c r="B191" s="95">
        <f t="shared" si="6"/>
        <v>41086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6082260</v>
      </c>
      <c r="B192" s="95">
        <f t="shared" si="6"/>
        <v>41086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6082260</v>
      </c>
      <c r="B193" s="95">
        <f t="shared" si="6"/>
        <v>41086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6082260</v>
      </c>
      <c r="B194" s="95">
        <f t="shared" si="6"/>
        <v>41086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6082260</v>
      </c>
      <c r="B195" s="95">
        <f t="shared" si="6"/>
        <v>41086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6082260</v>
      </c>
      <c r="B196" s="95">
        <f t="shared" si="6"/>
        <v>41086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6082260</v>
      </c>
      <c r="B197" s="95">
        <f t="shared" si="6"/>
        <v>41086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6082260</v>
      </c>
      <c r="B198" s="95">
        <f t="shared" si="6"/>
        <v>41086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6082260</v>
      </c>
      <c r="B199" s="95">
        <f t="shared" si="6"/>
        <v>41086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6082260</v>
      </c>
      <c r="B200" s="95">
        <f t="shared" si="6"/>
        <v>41086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6082260</v>
      </c>
      <c r="B201" s="95">
        <f t="shared" si="6"/>
        <v>41086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6082260</v>
      </c>
      <c r="B202" s="95">
        <f t="shared" si="6"/>
        <v>41086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6082260</v>
      </c>
      <c r="B203" s="95">
        <f t="shared" si="6"/>
        <v>41086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6082260</v>
      </c>
      <c r="B204" s="95">
        <f t="shared" si="6"/>
        <v>41086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6082260</v>
      </c>
      <c r="B205" s="95">
        <f t="shared" si="6"/>
        <v>41086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6082260</v>
      </c>
      <c r="B206" s="95">
        <f t="shared" si="6"/>
        <v>41086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6082260</v>
      </c>
      <c r="B207" s="95">
        <f t="shared" si="6"/>
        <v>41086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6082260</v>
      </c>
      <c r="B208" s="95">
        <f t="shared" si="6"/>
        <v>41086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6082260</v>
      </c>
      <c r="B209" s="95">
        <f t="shared" si="7"/>
        <v>41086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6082260</v>
      </c>
      <c r="B210" s="95">
        <f t="shared" si="7"/>
        <v>41086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6082260</v>
      </c>
      <c r="B211" s="95">
        <f t="shared" si="7"/>
        <v>41086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6082260</v>
      </c>
      <c r="B212" s="95">
        <f t="shared" si="7"/>
        <v>41086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6082260</v>
      </c>
      <c r="B213" s="95">
        <f t="shared" si="7"/>
        <v>41086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6082260</v>
      </c>
      <c r="B214" s="95">
        <f t="shared" si="7"/>
        <v>41086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6082260</v>
      </c>
      <c r="B215" s="95">
        <f t="shared" si="7"/>
        <v>41086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6082260</v>
      </c>
      <c r="B216" s="95">
        <f t="shared" si="7"/>
        <v>41086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6082260</v>
      </c>
      <c r="B217" s="95">
        <f t="shared" si="7"/>
        <v>41086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6082260</v>
      </c>
      <c r="B218" s="95">
        <f t="shared" si="7"/>
        <v>41086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6082260</v>
      </c>
      <c r="B219" s="95">
        <f t="shared" si="7"/>
        <v>41086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6082260</v>
      </c>
      <c r="B220" s="95">
        <f t="shared" si="7"/>
        <v>41086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6082260</v>
      </c>
      <c r="B221" s="95">
        <f t="shared" si="7"/>
        <v>41086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6082260</v>
      </c>
      <c r="B222" s="95">
        <f t="shared" si="7"/>
        <v>41086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6082260</v>
      </c>
      <c r="B223" s="95">
        <f t="shared" si="7"/>
        <v>41086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6082260</v>
      </c>
      <c r="B224" s="95">
        <f t="shared" si="7"/>
        <v>41086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6082260</v>
      </c>
      <c r="B225" s="95">
        <f t="shared" si="7"/>
        <v>41086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6082260</v>
      </c>
      <c r="B226" s="95">
        <f t="shared" si="7"/>
        <v>41086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6082260</v>
      </c>
      <c r="B227" s="95">
        <f t="shared" si="7"/>
        <v>41086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6082260</v>
      </c>
      <c r="B228" s="95">
        <f t="shared" si="7"/>
        <v>41086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6082260</v>
      </c>
      <c r="B229" s="95">
        <f t="shared" si="8"/>
        <v>41086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6082260</v>
      </c>
      <c r="B230" s="95">
        <f t="shared" si="8"/>
        <v>41086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6082260</v>
      </c>
      <c r="B231" s="95">
        <f t="shared" si="8"/>
        <v>41086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6082260</v>
      </c>
      <c r="B232" s="95">
        <f t="shared" si="8"/>
        <v>41086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6082260</v>
      </c>
      <c r="B233" s="95">
        <f t="shared" si="8"/>
        <v>41086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6082260</v>
      </c>
      <c r="B234" s="95">
        <f t="shared" si="8"/>
        <v>41086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6082260</v>
      </c>
      <c r="B235" s="95">
        <f t="shared" si="8"/>
        <v>41086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6082260</v>
      </c>
      <c r="B236" s="95">
        <f t="shared" si="8"/>
        <v>41086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6082260</v>
      </c>
      <c r="B237" s="95">
        <f t="shared" si="8"/>
        <v>41086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6082260</v>
      </c>
      <c r="B238" s="95">
        <f t="shared" si="8"/>
        <v>41086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6082260</v>
      </c>
      <c r="B239" s="95">
        <f t="shared" si="8"/>
        <v>41086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6082260</v>
      </c>
      <c r="B240" s="95">
        <f t="shared" si="8"/>
        <v>41086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6082260</v>
      </c>
      <c r="B241" s="95">
        <f t="shared" si="8"/>
        <v>41086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6082260</v>
      </c>
      <c r="B242" s="95">
        <f t="shared" si="8"/>
        <v>41086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6082260</v>
      </c>
      <c r="B243" s="95">
        <f t="shared" si="8"/>
        <v>41086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="70" zoomScaleNormal="70" zoomScaleSheetLayoutView="55" zoomScalePageLayoutView="0" workbookViewId="0" topLeftCell="A1">
      <selection activeCell="F18" sqref="F18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7" t="s">
        <v>256</v>
      </c>
      <c r="B1" s="278"/>
      <c r="C1" s="103"/>
      <c r="D1" s="103"/>
      <c r="E1" s="103"/>
      <c r="F1" s="103"/>
      <c r="G1" s="103"/>
      <c r="H1" s="103"/>
      <c r="I1" s="104" t="s">
        <v>257</v>
      </c>
      <c r="J1" s="277" t="s">
        <v>256</v>
      </c>
      <c r="K1" s="278"/>
      <c r="L1" s="103"/>
      <c r="M1" s="103"/>
      <c r="N1" s="103"/>
      <c r="O1" s="103"/>
      <c r="Q1" s="106"/>
      <c r="R1" s="104" t="s">
        <v>258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302" t="s">
        <v>137</v>
      </c>
      <c r="K5" s="303"/>
      <c r="L5" s="303"/>
      <c r="M5" s="303"/>
      <c r="N5" s="303"/>
      <c r="O5" s="303"/>
      <c r="P5" s="30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5">
        <v>6082260</v>
      </c>
      <c r="B6" s="308" t="s">
        <v>98</v>
      </c>
      <c r="C6" s="308" t="s">
        <v>99</v>
      </c>
      <c r="D6" s="311">
        <v>41086</v>
      </c>
      <c r="E6" s="286">
        <v>868676</v>
      </c>
      <c r="F6" s="286">
        <v>6507314</v>
      </c>
      <c r="G6" s="286">
        <v>868587</v>
      </c>
      <c r="H6" s="296">
        <v>6507394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6"/>
      <c r="B7" s="309"/>
      <c r="C7" s="309"/>
      <c r="D7" s="312"/>
      <c r="E7" s="287"/>
      <c r="F7" s="287"/>
      <c r="G7" s="287"/>
      <c r="H7" s="297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7"/>
      <c r="B8" s="310"/>
      <c r="C8" s="310"/>
      <c r="D8" s="313"/>
      <c r="E8" s="288"/>
      <c r="F8" s="288"/>
      <c r="G8" s="288"/>
      <c r="H8" s="298"/>
      <c r="J8" s="129" t="s">
        <v>120</v>
      </c>
      <c r="K8" s="130" t="s">
        <v>314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314</v>
      </c>
      <c r="L9" s="134"/>
      <c r="M9" s="134"/>
      <c r="N9" s="134"/>
      <c r="O9" s="135"/>
      <c r="P9" s="136"/>
    </row>
    <row r="10" spans="4:16" ht="12.75" customHeight="1">
      <c r="D10" s="115"/>
      <c r="E10" s="262" t="s">
        <v>259</v>
      </c>
      <c r="F10" s="263"/>
      <c r="G10" s="264"/>
      <c r="H10" s="115"/>
      <c r="I10" s="115"/>
      <c r="J10" s="133" t="s">
        <v>260</v>
      </c>
      <c r="K10" s="134" t="s">
        <v>315</v>
      </c>
      <c r="L10" s="134"/>
      <c r="M10" s="134"/>
      <c r="N10" s="134"/>
      <c r="O10" s="135"/>
      <c r="P10" s="136"/>
    </row>
    <row r="11" spans="4:19" ht="12.75" customHeight="1">
      <c r="D11" s="115"/>
      <c r="E11" s="265"/>
      <c r="F11" s="266"/>
      <c r="G11" s="267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261</v>
      </c>
      <c r="C12" s="138">
        <v>10.2</v>
      </c>
      <c r="D12" s="115"/>
      <c r="E12" s="265"/>
      <c r="F12" s="266"/>
      <c r="G12" s="267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262</v>
      </c>
      <c r="C13" s="141">
        <v>120</v>
      </c>
      <c r="D13" s="115"/>
      <c r="E13" s="265"/>
      <c r="F13" s="266"/>
      <c r="G13" s="267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263</v>
      </c>
      <c r="C14" s="141">
        <v>6.35</v>
      </c>
      <c r="D14" s="115"/>
      <c r="E14" s="268"/>
      <c r="F14" s="269"/>
      <c r="G14" s="270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264</v>
      </c>
      <c r="C15" s="143">
        <f>C13*C14</f>
        <v>762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265</v>
      </c>
      <c r="C16" s="152">
        <f>+C15*0.05</f>
        <v>38.1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33"/>
      <c r="B18" s="234"/>
      <c r="C18" s="234"/>
      <c r="D18" s="234"/>
      <c r="E18" s="235"/>
      <c r="F18" s="115"/>
      <c r="G18" s="115"/>
      <c r="H18" s="115"/>
      <c r="I18" s="115"/>
      <c r="J18" s="158" t="s">
        <v>266</v>
      </c>
      <c r="K18" s="159" t="s">
        <v>120</v>
      </c>
      <c r="L18" s="160" t="s">
        <v>138</v>
      </c>
      <c r="M18" s="160" t="s">
        <v>260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36</v>
      </c>
      <c r="L19" s="156" t="s">
        <v>12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43</v>
      </c>
      <c r="L20" s="156" t="s">
        <v>20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53</v>
      </c>
      <c r="L21" s="156" t="s">
        <v>20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61</v>
      </c>
      <c r="L22" s="156" t="s">
        <v>37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314" t="s">
        <v>32</v>
      </c>
      <c r="B23" s="315"/>
      <c r="C23" s="130" t="s">
        <v>316</v>
      </c>
      <c r="D23" s="130"/>
      <c r="E23" s="130"/>
      <c r="F23" s="167"/>
      <c r="J23" s="165" t="s">
        <v>167</v>
      </c>
      <c r="K23" s="156" t="s">
        <v>19</v>
      </c>
      <c r="L23" s="156" t="s">
        <v>20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75" t="s">
        <v>39</v>
      </c>
      <c r="B24" s="276"/>
      <c r="C24" s="134" t="s">
        <v>40</v>
      </c>
      <c r="D24" s="134"/>
      <c r="E24" s="134"/>
      <c r="F24" s="169"/>
      <c r="J24" s="165" t="s">
        <v>169</v>
      </c>
      <c r="K24" s="156" t="s">
        <v>58</v>
      </c>
      <c r="L24" s="156" t="s">
        <v>12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75" t="s">
        <v>44</v>
      </c>
      <c r="B25" s="276"/>
      <c r="C25" s="134" t="s">
        <v>267</v>
      </c>
      <c r="D25" s="134"/>
      <c r="E25" s="134"/>
      <c r="F25" s="169"/>
      <c r="J25" s="165" t="s">
        <v>170</v>
      </c>
      <c r="K25" s="156" t="s">
        <v>64</v>
      </c>
      <c r="L25" s="156" t="s">
        <v>20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75" t="s">
        <v>112</v>
      </c>
      <c r="B26" s="276"/>
      <c r="C26" s="134" t="s">
        <v>317</v>
      </c>
      <c r="D26" s="134"/>
      <c r="E26" s="134"/>
      <c r="F26" s="169"/>
      <c r="J26" s="165" t="s">
        <v>171</v>
      </c>
      <c r="K26" s="156" t="s">
        <v>68</v>
      </c>
      <c r="L26" s="156" t="s">
        <v>20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75" t="s">
        <v>92</v>
      </c>
      <c r="B27" s="276"/>
      <c r="C27" s="124" t="s">
        <v>318</v>
      </c>
      <c r="D27" s="124"/>
      <c r="E27" s="124"/>
      <c r="F27" s="169"/>
      <c r="J27" s="165" t="s">
        <v>172</v>
      </c>
      <c r="K27" s="156" t="s">
        <v>64</v>
      </c>
      <c r="L27" s="156" t="s">
        <v>12</v>
      </c>
      <c r="M27" s="156" t="s">
        <v>173</v>
      </c>
      <c r="N27" s="163"/>
      <c r="O27" s="163"/>
      <c r="P27" s="163"/>
      <c r="Q27" s="163"/>
      <c r="R27" s="164"/>
      <c r="S27" s="105"/>
    </row>
    <row r="28" spans="1:19" ht="14.25" customHeight="1">
      <c r="A28" s="275" t="s">
        <v>93</v>
      </c>
      <c r="B28" s="276"/>
      <c r="C28" s="124" t="s">
        <v>319</v>
      </c>
      <c r="D28" s="124"/>
      <c r="E28" s="124"/>
      <c r="F28" s="169"/>
      <c r="J28" s="165" t="s">
        <v>174</v>
      </c>
      <c r="K28" s="156" t="s">
        <v>64</v>
      </c>
      <c r="L28" s="156" t="s">
        <v>20</v>
      </c>
      <c r="M28" s="156" t="s">
        <v>173</v>
      </c>
      <c r="N28" s="163"/>
      <c r="O28" s="163"/>
      <c r="P28" s="163"/>
      <c r="Q28" s="163"/>
      <c r="R28" s="164"/>
      <c r="S28" s="105"/>
    </row>
    <row r="29" spans="1:18" ht="14.25" customHeight="1">
      <c r="A29" s="275" t="s">
        <v>94</v>
      </c>
      <c r="B29" s="276"/>
      <c r="C29" s="124" t="s">
        <v>320</v>
      </c>
      <c r="D29" s="124"/>
      <c r="E29" s="124"/>
      <c r="F29" s="169"/>
      <c r="J29" s="165" t="s">
        <v>175</v>
      </c>
      <c r="K29" s="156" t="s">
        <v>64</v>
      </c>
      <c r="L29" s="156" t="s">
        <v>12</v>
      </c>
      <c r="M29" s="156" t="s">
        <v>173</v>
      </c>
      <c r="N29" s="163"/>
      <c r="O29" s="163"/>
      <c r="P29" s="163"/>
      <c r="Q29" s="163"/>
      <c r="R29" s="164"/>
    </row>
    <row r="30" spans="1:18" ht="14.25" customHeight="1">
      <c r="A30" s="275" t="s">
        <v>95</v>
      </c>
      <c r="B30" s="276"/>
      <c r="C30" s="124" t="s">
        <v>321</v>
      </c>
      <c r="D30" s="124"/>
      <c r="E30" s="124"/>
      <c r="F30" s="169"/>
      <c r="J30" s="170" t="s">
        <v>176</v>
      </c>
      <c r="K30" s="171" t="s">
        <v>64</v>
      </c>
      <c r="L30" s="171" t="s">
        <v>20</v>
      </c>
      <c r="M30" s="171" t="s">
        <v>173</v>
      </c>
      <c r="N30" s="172"/>
      <c r="O30" s="172"/>
      <c r="P30" s="172"/>
      <c r="Q30" s="172"/>
      <c r="R30" s="173"/>
    </row>
    <row r="31" spans="1:6" ht="14.25" customHeight="1">
      <c r="A31" s="275" t="s">
        <v>261</v>
      </c>
      <c r="B31" s="276"/>
      <c r="C31" s="124" t="s">
        <v>322</v>
      </c>
      <c r="D31" s="124"/>
      <c r="E31" s="128"/>
      <c r="F31" s="169"/>
    </row>
    <row r="32" spans="1:14" ht="14.25" customHeight="1">
      <c r="A32" s="275" t="s">
        <v>262</v>
      </c>
      <c r="B32" s="276"/>
      <c r="C32" s="124" t="s">
        <v>323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263</v>
      </c>
      <c r="B33" s="168"/>
      <c r="C33" s="124" t="s">
        <v>324</v>
      </c>
      <c r="D33" s="134"/>
      <c r="E33" s="134"/>
      <c r="F33" s="169"/>
      <c r="L33" s="294" t="s">
        <v>140</v>
      </c>
      <c r="M33" s="295"/>
      <c r="N33" s="174" t="s">
        <v>121</v>
      </c>
      <c r="O33" s="174" t="s">
        <v>141</v>
      </c>
    </row>
    <row r="34" spans="1:15" ht="14.25" customHeight="1">
      <c r="A34" s="133" t="s">
        <v>264</v>
      </c>
      <c r="B34" s="168"/>
      <c r="C34" s="124" t="s">
        <v>325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265</v>
      </c>
      <c r="B35" s="168"/>
      <c r="C35" s="134" t="s">
        <v>326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268</v>
      </c>
      <c r="B36" s="168"/>
      <c r="C36" s="134" t="s">
        <v>269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270</v>
      </c>
      <c r="B37" s="181"/>
      <c r="C37" s="146" t="s">
        <v>271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256</v>
      </c>
      <c r="B41" s="278"/>
      <c r="C41" s="103"/>
      <c r="D41" s="103"/>
      <c r="E41" s="103"/>
      <c r="F41" s="103"/>
      <c r="G41" s="104" t="s">
        <v>272</v>
      </c>
      <c r="H41" s="277" t="s">
        <v>256</v>
      </c>
      <c r="I41" s="278"/>
      <c r="J41" s="103"/>
      <c r="K41" s="103"/>
      <c r="L41" s="103"/>
      <c r="M41" s="103"/>
      <c r="Q41" s="104" t="s">
        <v>273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274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121</v>
      </c>
      <c r="I46" s="292" t="s">
        <v>29</v>
      </c>
      <c r="J46" s="293"/>
      <c r="K46" s="301" t="s">
        <v>20</v>
      </c>
      <c r="L46" s="300"/>
      <c r="M46" s="284" t="s">
        <v>12</v>
      </c>
      <c r="N46" s="285"/>
      <c r="O46" s="299" t="s">
        <v>37</v>
      </c>
      <c r="P46" s="300"/>
    </row>
    <row r="47" spans="1:16" ht="12.75" customHeight="1">
      <c r="A47" s="246" t="s">
        <v>275</v>
      </c>
      <c r="B47" s="247"/>
      <c r="C47" s="247"/>
      <c r="D47" s="247"/>
      <c r="E47" s="247"/>
      <c r="F47" s="247"/>
      <c r="G47" s="248"/>
      <c r="H47" s="254" t="s">
        <v>276</v>
      </c>
      <c r="I47" s="290" t="s">
        <v>277</v>
      </c>
      <c r="J47" s="291"/>
      <c r="K47" s="282" t="s">
        <v>278</v>
      </c>
      <c r="L47" s="283"/>
      <c r="M47" s="289" t="s">
        <v>279</v>
      </c>
      <c r="N47" s="283"/>
      <c r="O47" s="289" t="s">
        <v>280</v>
      </c>
      <c r="P47" s="283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55"/>
      <c r="I48" s="280" t="s">
        <v>157</v>
      </c>
      <c r="J48" s="245"/>
      <c r="K48" s="281" t="s">
        <v>153</v>
      </c>
      <c r="L48" s="241"/>
      <c r="M48" s="243" t="s">
        <v>149</v>
      </c>
      <c r="N48" s="241"/>
      <c r="O48" s="243" t="s">
        <v>145</v>
      </c>
      <c r="P48" s="241"/>
    </row>
    <row r="49" spans="1:17" s="189" customFormat="1" ht="13.5" customHeight="1">
      <c r="A49" s="258" t="s">
        <v>281</v>
      </c>
      <c r="B49" s="279" t="s">
        <v>282</v>
      </c>
      <c r="C49" s="252" t="s">
        <v>121</v>
      </c>
      <c r="D49" s="244" t="s">
        <v>283</v>
      </c>
      <c r="E49" s="260" t="s">
        <v>284</v>
      </c>
      <c r="F49" s="260" t="s">
        <v>285</v>
      </c>
      <c r="G49" s="260" t="s">
        <v>286</v>
      </c>
      <c r="H49" s="188"/>
      <c r="I49" s="256" t="s">
        <v>287</v>
      </c>
      <c r="J49" s="256" t="s">
        <v>288</v>
      </c>
      <c r="K49" s="242" t="s">
        <v>287</v>
      </c>
      <c r="L49" s="240" t="s">
        <v>288</v>
      </c>
      <c r="M49" s="242" t="s">
        <v>287</v>
      </c>
      <c r="N49" s="240" t="s">
        <v>288</v>
      </c>
      <c r="O49" s="242" t="s">
        <v>287</v>
      </c>
      <c r="P49" s="240" t="s">
        <v>288</v>
      </c>
      <c r="Q49" s="236" t="s">
        <v>289</v>
      </c>
    </row>
    <row r="50" spans="1:17" s="189" customFormat="1" ht="13.5" customHeight="1" thickBot="1">
      <c r="A50" s="259"/>
      <c r="B50" s="280"/>
      <c r="C50" s="253"/>
      <c r="D50" s="245"/>
      <c r="E50" s="261"/>
      <c r="F50" s="261"/>
      <c r="G50" s="261"/>
      <c r="H50" s="190"/>
      <c r="I50" s="257"/>
      <c r="J50" s="257"/>
      <c r="K50" s="243"/>
      <c r="L50" s="241"/>
      <c r="M50" s="243"/>
      <c r="N50" s="241"/>
      <c r="O50" s="243"/>
      <c r="P50" s="241"/>
      <c r="Q50" s="237"/>
    </row>
    <row r="51" spans="1:17" ht="11.25">
      <c r="A51" s="191" t="s">
        <v>290</v>
      </c>
      <c r="B51" s="192" t="s">
        <v>290</v>
      </c>
      <c r="C51" s="193" t="s">
        <v>11</v>
      </c>
      <c r="D51" s="194">
        <v>11</v>
      </c>
      <c r="E51" s="194"/>
      <c r="F51" s="195"/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291</v>
      </c>
      <c r="B52" s="201" t="s">
        <v>292</v>
      </c>
      <c r="C52" s="202" t="s">
        <v>19</v>
      </c>
      <c r="D52" s="203">
        <v>10</v>
      </c>
      <c r="E52" s="203">
        <v>7</v>
      </c>
      <c r="F52" s="204" t="s">
        <v>124</v>
      </c>
      <c r="G52" s="205" t="str">
        <f t="shared" si="0"/>
        <v>1</v>
      </c>
      <c r="H52" s="197"/>
      <c r="I52" s="205"/>
      <c r="J52" s="205"/>
      <c r="K52" s="206" t="s">
        <v>167</v>
      </c>
      <c r="L52" s="207">
        <v>3</v>
      </c>
      <c r="M52" s="206"/>
      <c r="N52" s="207"/>
      <c r="O52" s="206"/>
      <c r="P52" s="207"/>
      <c r="Q52" s="205">
        <v>1</v>
      </c>
    </row>
    <row r="53" spans="1:17" ht="22.5">
      <c r="A53" s="200" t="s">
        <v>293</v>
      </c>
      <c r="B53" s="201" t="s">
        <v>294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295</v>
      </c>
      <c r="B54" s="201" t="s">
        <v>296</v>
      </c>
      <c r="C54" s="208" t="s">
        <v>36</v>
      </c>
      <c r="D54" s="203">
        <v>8</v>
      </c>
      <c r="E54" s="203">
        <v>1</v>
      </c>
      <c r="F54" s="204" t="s">
        <v>127</v>
      </c>
      <c r="G54" s="205">
        <f t="shared" si="0"/>
      </c>
      <c r="H54" s="197"/>
      <c r="I54" s="205"/>
      <c r="J54" s="205"/>
      <c r="K54" s="206"/>
      <c r="L54" s="207"/>
      <c r="M54" s="206" t="s">
        <v>162</v>
      </c>
      <c r="N54" s="207">
        <v>3</v>
      </c>
      <c r="O54" s="206"/>
      <c r="P54" s="207"/>
      <c r="Q54" s="205">
        <v>1</v>
      </c>
    </row>
    <row r="55" spans="1:17" ht="33.75">
      <c r="A55" s="200" t="s">
        <v>297</v>
      </c>
      <c r="B55" s="201" t="s">
        <v>298</v>
      </c>
      <c r="C55" s="208" t="s">
        <v>43</v>
      </c>
      <c r="D55" s="203">
        <v>7</v>
      </c>
      <c r="E55" s="203">
        <v>2</v>
      </c>
      <c r="F55" s="204" t="s">
        <v>127</v>
      </c>
      <c r="G55" s="205">
        <f t="shared" si="0"/>
      </c>
      <c r="H55" s="197"/>
      <c r="I55" s="205"/>
      <c r="J55" s="205"/>
      <c r="K55" s="206" t="s">
        <v>164</v>
      </c>
      <c r="L55" s="207">
        <v>3</v>
      </c>
      <c r="M55" s="206"/>
      <c r="N55" s="207"/>
      <c r="O55" s="206"/>
      <c r="P55" s="207"/>
      <c r="Q55" s="205">
        <v>1</v>
      </c>
    </row>
    <row r="56" spans="1:17" ht="33.75">
      <c r="A56" s="200" t="s">
        <v>299</v>
      </c>
      <c r="B56" s="201" t="s">
        <v>300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301</v>
      </c>
      <c r="B57" s="201" t="s">
        <v>302</v>
      </c>
      <c r="C57" s="202" t="s">
        <v>53</v>
      </c>
      <c r="D57" s="203">
        <v>5</v>
      </c>
      <c r="E57" s="203">
        <v>1</v>
      </c>
      <c r="F57" s="204" t="s">
        <v>127</v>
      </c>
      <c r="G57" s="205">
        <f t="shared" si="0"/>
      </c>
      <c r="H57" s="197"/>
      <c r="I57" s="205"/>
      <c r="J57" s="205"/>
      <c r="K57" s="206" t="s">
        <v>165</v>
      </c>
      <c r="L57" s="207">
        <v>3</v>
      </c>
      <c r="M57" s="206"/>
      <c r="N57" s="207"/>
      <c r="O57" s="206"/>
      <c r="P57" s="207"/>
      <c r="Q57" s="205">
        <v>1</v>
      </c>
    </row>
    <row r="58" spans="1:17" ht="22.5">
      <c r="A58" s="200" t="s">
        <v>303</v>
      </c>
      <c r="B58" s="201" t="s">
        <v>304</v>
      </c>
      <c r="C58" s="202" t="s">
        <v>58</v>
      </c>
      <c r="D58" s="203">
        <v>4</v>
      </c>
      <c r="E58" s="203">
        <v>15</v>
      </c>
      <c r="F58" s="204" t="s">
        <v>124</v>
      </c>
      <c r="G58" s="205" t="str">
        <f t="shared" si="0"/>
        <v>1</v>
      </c>
      <c r="H58" s="197"/>
      <c r="I58" s="205"/>
      <c r="J58" s="205"/>
      <c r="K58" s="206"/>
      <c r="L58" s="207"/>
      <c r="M58" s="206" t="s">
        <v>169</v>
      </c>
      <c r="N58" s="207">
        <v>3</v>
      </c>
      <c r="O58" s="206"/>
      <c r="P58" s="207">
        <v>1</v>
      </c>
      <c r="Q58" s="205">
        <v>1</v>
      </c>
    </row>
    <row r="59" spans="1:17" ht="22.5">
      <c r="A59" s="200" t="s">
        <v>305</v>
      </c>
      <c r="B59" s="201" t="s">
        <v>306</v>
      </c>
      <c r="C59" s="202" t="s">
        <v>61</v>
      </c>
      <c r="D59" s="203">
        <v>3</v>
      </c>
      <c r="E59" s="203">
        <v>1</v>
      </c>
      <c r="F59" s="204" t="s">
        <v>127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 t="s">
        <v>166</v>
      </c>
      <c r="P59" s="207">
        <v>3</v>
      </c>
      <c r="Q59" s="205">
        <v>1</v>
      </c>
    </row>
    <row r="60" spans="1:17" ht="11.25">
      <c r="A60" s="200" t="s">
        <v>307</v>
      </c>
      <c r="B60" s="201" t="s">
        <v>308</v>
      </c>
      <c r="C60" s="202" t="s">
        <v>64</v>
      </c>
      <c r="D60" s="203">
        <v>2</v>
      </c>
      <c r="E60" s="203">
        <v>60</v>
      </c>
      <c r="F60" s="204" t="s">
        <v>124</v>
      </c>
      <c r="G60" s="205" t="str">
        <f t="shared" si="0"/>
        <v>3</v>
      </c>
      <c r="H60" s="197"/>
      <c r="I60" s="205"/>
      <c r="J60" s="205"/>
      <c r="K60" s="206" t="s">
        <v>309</v>
      </c>
      <c r="L60" s="207">
        <v>3</v>
      </c>
      <c r="M60" s="206" t="s">
        <v>310</v>
      </c>
      <c r="N60" s="207">
        <v>1</v>
      </c>
      <c r="O60" s="206"/>
      <c r="P60" s="207"/>
      <c r="Q60" s="205">
        <v>5</v>
      </c>
    </row>
    <row r="61" spans="1:17" ht="11.25">
      <c r="A61" s="200" t="s">
        <v>311</v>
      </c>
      <c r="B61" s="201" t="s">
        <v>311</v>
      </c>
      <c r="C61" s="202" t="s">
        <v>68</v>
      </c>
      <c r="D61" s="203">
        <v>1</v>
      </c>
      <c r="E61" s="203">
        <v>13</v>
      </c>
      <c r="F61" s="204" t="s">
        <v>124</v>
      </c>
      <c r="G61" s="205" t="str">
        <f t="shared" si="0"/>
        <v>1</v>
      </c>
      <c r="H61" s="197"/>
      <c r="I61" s="205"/>
      <c r="J61" s="205"/>
      <c r="K61" s="206" t="s">
        <v>171</v>
      </c>
      <c r="L61" s="207">
        <v>3</v>
      </c>
      <c r="M61" s="206"/>
      <c r="N61" s="207"/>
      <c r="O61" s="206"/>
      <c r="P61" s="207"/>
      <c r="Q61" s="205">
        <v>1</v>
      </c>
    </row>
    <row r="62" spans="1:17" ht="45.75" thickBot="1">
      <c r="A62" s="209" t="s">
        <v>312</v>
      </c>
      <c r="B62" s="210" t="s">
        <v>313</v>
      </c>
      <c r="C62" s="211" t="s">
        <v>72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289</v>
      </c>
      <c r="I63" s="238"/>
      <c r="J63" s="239"/>
      <c r="K63" s="238"/>
      <c r="L63" s="239"/>
      <c r="M63" s="238"/>
      <c r="N63" s="239"/>
      <c r="O63" s="238"/>
      <c r="P63" s="239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D6:D8"/>
    <mergeCell ref="A31:B31"/>
    <mergeCell ref="A23:B23"/>
    <mergeCell ref="A24:B24"/>
    <mergeCell ref="A25:B25"/>
    <mergeCell ref="A28:B28"/>
    <mergeCell ref="A26:B26"/>
    <mergeCell ref="A27:B27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K48:L48"/>
    <mergeCell ref="G49:G50"/>
    <mergeCell ref="K49:K50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2013-05-20T09:36:05Z</dcterms:created>
  <dcterms:modified xsi:type="dcterms:W3CDTF">2016-11-21T14:52:56Z</dcterms:modified>
  <cp:category/>
  <cp:version/>
  <cp:contentType/>
  <cp:contentStatus/>
</cp:coreProperties>
</file>