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fiche envoi CEMAGREF" sheetId="1" r:id="rId1"/>
    <sheet name="Fiche terrain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<sst xmlns="http://schemas.openxmlformats.org/spreadsheetml/2006/main" count="645" uniqueCount="338">
  <si>
    <t>06106684</t>
  </si>
  <si>
    <t>P</t>
  </si>
  <si>
    <t>p</t>
  </si>
  <si>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</si>
  <si>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</si>
  <si>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</si>
  <si>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</si>
  <si>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</si>
  <si>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</si>
  <si>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</si>
  <si>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</si>
  <si>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</si>
  <si>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</si>
  <si>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</si>
  <si>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</si>
  <si>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</si>
  <si>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</si>
  <si>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</si>
  <si>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</si>
  <si>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VEORE</t>
  </si>
  <si>
    <t>VEORE à Etoile-sur-Rhône</t>
  </si>
  <si>
    <t>Etoile-sur-Rhône</t>
  </si>
  <si>
    <t>26124</t>
  </si>
  <si>
    <t>**</t>
  </si>
  <si>
    <t>***</t>
  </si>
  <si>
    <t>*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</si>
  <si>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</si>
  <si>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</si>
  <si>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</si>
  <si>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</si>
  <si>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</si>
  <si>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</si>
  <si>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</si>
  <si>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</si>
  <si>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</si>
  <si>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</si>
  <si>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</si>
  <si>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</si>
  <si>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</si>
  <si>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</si>
  <si>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</si>
  <si>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</si>
  <si>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</si>
  <si>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</si>
  <si>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</si>
  <si>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</si>
  <si>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</si>
  <si>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</si>
  <si>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</si>
  <si>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</si>
  <si>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</si>
  <si>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</si>
  <si>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</si>
  <si>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</si>
  <si>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</si>
  <si>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</si>
  <si>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</si>
  <si>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</si>
  <si>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</si>
  <si>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</si>
  <si>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</si>
  <si>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</si>
  <si>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</si>
  <si>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</si>
  <si>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</si>
  <si>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</si>
  <si>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</si>
  <si>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</si>
  <si>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</si>
  <si>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</si>
  <si>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</si>
  <si>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</si>
  <si>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</si>
  <si>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</si>
  <si>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</si>
  <si>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</si>
  <si>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</si>
  <si>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</si>
  <si>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</si>
  <si>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</si>
  <si>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</si>
  <si>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</si>
  <si>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</si>
  <si>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</si>
  <si>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</si>
  <si>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</si>
  <si>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</si>
  <si>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</si>
  <si>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</si>
  <si>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</si>
  <si>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</si>
  <si>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</si>
  <si>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</si>
  <si>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</si>
  <si>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</si>
  <si>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</si>
  <si>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</si>
  <si>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</si>
  <si>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</si>
  <si>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</si>
  <si>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</si>
  <si>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</si>
  <si>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</si>
  <si>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</si>
  <si>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</si>
  <si>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</si>
  <si>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</si>
  <si>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</si>
  <si>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</si>
  <si>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</si>
  <si>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</si>
  <si>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</si>
  <si>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</si>
  <si>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</si>
  <si>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</si>
  <si>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</si>
  <si>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</si>
  <si>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</si>
  <si>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</si>
  <si>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</si>
  <si>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</si>
  <si>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</si>
  <si>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</si>
  <si>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</si>
  <si>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</si>
  <si>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</si>
  <si>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</si>
  <si>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</si>
  <si>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</si>
  <si>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</si>
  <si>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</si>
  <si>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</si>
  <si>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</si>
  <si>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</si>
  <si>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</si>
  <si>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</si>
  <si>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</si>
  <si>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</si>
  <si>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</si>
  <si>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</si>
  <si>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</si>
  <si>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</si>
  <si>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</si>
  <si>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</si>
  <si>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</si>
  <si>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</si>
  <si>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</si>
  <si>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</si>
  <si>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</si>
  <si>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</si>
  <si>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</si>
  <si>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</si>
  <si>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</si>
  <si>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</si>
  <si>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</si>
  <si>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</si>
  <si>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</si>
  <si>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</si>
  <si>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</si>
  <si>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</si>
  <si>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</si>
  <si>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</si>
  <si>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</si>
  <si>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</si>
  <si>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</si>
  <si>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</si>
  <si>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</si>
  <si>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</si>
  <si>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</si>
  <si>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</si>
  <si>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</si>
  <si>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</si>
  <si>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</si>
  <si>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</si>
  <si>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</si>
  <si>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</si>
  <si>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</si>
  <si>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</si>
  <si>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</si>
  <si>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</si>
  <si>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</si>
  <si>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</si>
  <si>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</si>
  <si>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</si>
  <si>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</si>
  <si>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</si>
  <si>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</si>
  <si>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</si>
  <si>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</si>
  <si>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</si>
  <si>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</si>
  <si>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</si>
  <si>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</si>
  <si>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</si>
  <si>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</si>
  <si>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</si>
  <si>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</si>
  <si>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</si>
  <si>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</si>
  <si>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</si>
  <si>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</si>
  <si>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</si>
  <si>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</si>
  <si>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</si>
  <si>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</si>
  <si>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</si>
  <si>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</si>
  <si>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</si>
  <si>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</si>
  <si>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</si>
  <si>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</si>
  <si>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</si>
  <si>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</si>
  <si>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</si>
  <si>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</si>
  <si>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</si>
  <si>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</si>
  <si>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</si>
  <si>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</si>
  <si>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</si>
  <si>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</si>
  <si>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</si>
  <si>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</si>
  <si>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</si>
  <si>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</si>
  <si>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</si>
  <si>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</si>
  <si>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</si>
  <si>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</si>
  <si>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</si>
  <si>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</si>
  <si>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</si>
  <si>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</si>
  <si>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</si>
  <si>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</si>
  <si>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</si>
  <si>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</si>
  <si>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</si>
  <si>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</si>
  <si>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</si>
  <si>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</si>
  <si>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</si>
  <si>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</si>
  <si>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</si>
  <si>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</si>
  <si>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</si>
  <si>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</si>
  <si>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</si>
  <si>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</si>
  <si>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</si>
  <si>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</si>
  <si>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</si>
  <si>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</si>
  <si>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</si>
  <si>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</si>
  <si>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</si>
  <si>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</si>
  <si>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</si>
  <si>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</si>
  <si>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</si>
  <si>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</si>
  <si>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</si>
  <si>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</si>
  <si>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</si>
  <si>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</si>
  <si>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</si>
  <si>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</si>
  <si>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</si>
  <si>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</si>
  <si>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</si>
  <si>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</si>
  <si>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</si>
  <si>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</si>
  <si>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</si>
  <si>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Goeridae</t>
  </si>
  <si>
    <t>Goera</t>
  </si>
  <si>
    <t>Hydropsyche</t>
  </si>
  <si>
    <t>Hydroptila</t>
  </si>
  <si>
    <t>Athripsodes</t>
  </si>
  <si>
    <t>Ceraclea</t>
  </si>
  <si>
    <t>Mystacides</t>
  </si>
  <si>
    <t>Psychomyia</t>
  </si>
  <si>
    <t>Rhyacophila</t>
  </si>
  <si>
    <t>Baetis</t>
  </si>
  <si>
    <t>Caenis</t>
  </si>
  <si>
    <t>Ephemera</t>
  </si>
  <si>
    <t>Ecdyonurus</t>
  </si>
  <si>
    <t>Dryops</t>
  </si>
  <si>
    <t>Pomatinus</t>
  </si>
  <si>
    <t>Elmis</t>
  </si>
  <si>
    <t>Esolus</t>
  </si>
  <si>
    <t>Limnius</t>
  </si>
  <si>
    <t>Oulimnius</t>
  </si>
  <si>
    <t>Riolus</t>
  </si>
  <si>
    <t>Stenelmis</t>
  </si>
  <si>
    <t>Ceratopogonidae</t>
  </si>
  <si>
    <t>Chironomidae</t>
  </si>
  <si>
    <t>Clinocerinae</t>
  </si>
  <si>
    <t>Hemerodromiinae</t>
  </si>
  <si>
    <t>Limoniini</t>
  </si>
  <si>
    <t>Psychodidae</t>
  </si>
  <si>
    <t>Simuliidae</t>
  </si>
  <si>
    <t>Calopteryx</t>
  </si>
  <si>
    <t>Gomphus</t>
  </si>
  <si>
    <t>Onychogomphus</t>
  </si>
  <si>
    <t>Platycnemis</t>
  </si>
  <si>
    <t>Gammarus</t>
  </si>
  <si>
    <t>Asellidae</t>
  </si>
  <si>
    <t>Pisidium</t>
  </si>
  <si>
    <t>Unio</t>
  </si>
  <si>
    <t>Bithynia</t>
  </si>
  <si>
    <t>Potamopyrgus</t>
  </si>
  <si>
    <t>Radix</t>
  </si>
  <si>
    <t>Physidae</t>
  </si>
  <si>
    <t>Planorbidae</t>
  </si>
  <si>
    <t>Valvata</t>
  </si>
  <si>
    <t>Erpobdellidae</t>
  </si>
  <si>
    <t>Dendrocoelidae</t>
  </si>
  <si>
    <t>Dugesia</t>
  </si>
  <si>
    <t>Planariidae</t>
  </si>
  <si>
    <t>Mermithidae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</si>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</sst>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0" borderId="2" applyNumberFormat="0" applyFill="0" applyAlignment="0" applyProtection="0"/>
    <xf numFmtId="0" fontId="0" fillId="26" borderId="3" applyNumberFormat="0" applyFont="0" applyAlignment="0" applyProtection="0"/>
    <xf numFmtId="0" fontId="64" fillId="27" borderId="1" applyNumberFormat="0" applyAlignment="0" applyProtection="0"/>
    <xf numFmtId="0" fontId="6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25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1" borderId="9" applyNumberFormat="0" applyAlignment="0" applyProtection="0"/>
  </cellStyleXfs>
  <cellXfs count="336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2" borderId="10" xfId="0" applyFont="1" applyFill="1" applyBorder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/>
      <protection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3" borderId="13" xfId="0" applyFont="1" applyFill="1" applyBorder="1" applyAlignment="1" applyProtection="1">
      <alignment horizontal="center" vertical="center"/>
      <protection/>
    </xf>
    <xf numFmtId="0" fontId="28" fillId="33" borderId="14" xfId="0" applyFont="1" applyFill="1" applyBorder="1" applyAlignment="1" applyProtection="1">
      <alignment horizontal="center" vertical="center"/>
      <protection/>
    </xf>
    <xf numFmtId="0" fontId="28" fillId="33" borderId="15" xfId="0" applyFont="1" applyFill="1" applyBorder="1" applyAlignment="1" applyProtection="1">
      <alignment horizontal="center" vertical="center"/>
      <protection/>
    </xf>
    <xf numFmtId="0" fontId="28" fillId="33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2" borderId="17" xfId="0" applyFont="1" applyFill="1" applyBorder="1" applyAlignment="1" applyProtection="1">
      <alignment horizontal="center" vertical="center"/>
      <protection/>
    </xf>
    <xf numFmtId="0" fontId="31" fillId="32" borderId="18" xfId="0" applyFont="1" applyFill="1" applyBorder="1" applyAlignment="1" applyProtection="1">
      <alignment horizontal="center" vertical="center"/>
      <protection/>
    </xf>
    <xf numFmtId="14" fontId="31" fillId="32" borderId="18" xfId="0" applyNumberFormat="1" applyFont="1" applyFill="1" applyBorder="1" applyAlignment="1" applyProtection="1">
      <alignment horizontal="center" vertical="center"/>
      <protection/>
    </xf>
    <xf numFmtId="0" fontId="31" fillId="32" borderId="0" xfId="0" applyNumberFormat="1" applyFont="1" applyFill="1" applyBorder="1" applyAlignment="1" applyProtection="1">
      <alignment horizontal="center" vertical="center"/>
      <protection/>
    </xf>
    <xf numFmtId="0" fontId="31" fillId="32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2" borderId="20" xfId="0" applyFont="1" applyFill="1" applyBorder="1" applyAlignment="1" applyProtection="1">
      <alignment horizontal="center" vertical="center"/>
      <protection/>
    </xf>
    <xf numFmtId="0" fontId="31" fillId="32" borderId="0" xfId="0" applyFont="1" applyFill="1" applyBorder="1" applyAlignment="1" applyProtection="1">
      <alignment horizontal="center" vertical="center"/>
      <protection/>
    </xf>
    <xf numFmtId="14" fontId="31" fillId="32" borderId="0" xfId="0" applyNumberFormat="1" applyFont="1" applyFill="1" applyBorder="1" applyAlignment="1" applyProtection="1">
      <alignment horizontal="center" vertical="center"/>
      <protection/>
    </xf>
    <xf numFmtId="1" fontId="31" fillId="32" borderId="0" xfId="0" applyNumberFormat="1" applyFont="1" applyFill="1" applyBorder="1" applyAlignment="1" applyProtection="1">
      <alignment horizontal="center" vertical="center"/>
      <protection/>
    </xf>
    <xf numFmtId="14" fontId="31" fillId="32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3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2" borderId="22" xfId="0" applyFont="1" applyFill="1" applyBorder="1" applyAlignment="1" applyProtection="1">
      <alignment horizontal="center" vertical="center"/>
      <protection/>
    </xf>
    <xf numFmtId="0" fontId="31" fillId="32" borderId="23" xfId="0" applyFont="1" applyFill="1" applyBorder="1" applyAlignment="1" applyProtection="1">
      <alignment horizontal="center" vertical="center"/>
      <protection/>
    </xf>
    <xf numFmtId="14" fontId="31" fillId="32" borderId="23" xfId="0" applyNumberFormat="1" applyFont="1" applyFill="1" applyBorder="1" applyAlignment="1" applyProtection="1">
      <alignment horizontal="center" vertical="center"/>
      <protection/>
    </xf>
    <xf numFmtId="1" fontId="31" fillId="32" borderId="23" xfId="0" applyNumberFormat="1" applyFont="1" applyFill="1" applyBorder="1" applyAlignment="1" applyProtection="1">
      <alignment horizontal="center" vertical="center"/>
      <protection/>
    </xf>
    <xf numFmtId="14" fontId="31" fillId="32" borderId="24" xfId="0" applyNumberFormat="1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left" vertical="center"/>
      <protection/>
    </xf>
    <xf numFmtId="0" fontId="34" fillId="33" borderId="11" xfId="0" applyFont="1" applyFill="1" applyBorder="1" applyAlignment="1" applyProtection="1">
      <alignment vertical="center"/>
      <protection/>
    </xf>
    <xf numFmtId="0" fontId="34" fillId="33" borderId="11" xfId="0" applyFont="1" applyFill="1" applyBorder="1" applyAlignment="1" applyProtection="1">
      <alignment vertical="center"/>
      <protection/>
    </xf>
    <xf numFmtId="0" fontId="20" fillId="34" borderId="11" xfId="0" applyFont="1" applyFill="1" applyBorder="1" applyAlignment="1" applyProtection="1">
      <alignment vertical="center" wrapText="1"/>
      <protection/>
    </xf>
    <xf numFmtId="0" fontId="34" fillId="33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left"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34" fillId="33" borderId="0" xfId="0" applyFont="1" applyFill="1" applyBorder="1" applyAlignment="1" applyProtection="1">
      <alignment vertical="center"/>
      <protection/>
    </xf>
    <xf numFmtId="0" fontId="20" fillId="34" borderId="0" xfId="0" applyFont="1" applyFill="1" applyBorder="1" applyAlignment="1" applyProtection="1">
      <alignment vertical="center" wrapText="1"/>
      <protection/>
    </xf>
    <xf numFmtId="0" fontId="34" fillId="33" borderId="21" xfId="0" applyFont="1" applyFill="1" applyBorder="1" applyAlignment="1" applyProtection="1">
      <alignment vertical="center"/>
      <protection/>
    </xf>
    <xf numFmtId="0" fontId="28" fillId="33" borderId="25" xfId="0" applyFont="1" applyFill="1" applyBorder="1" applyAlignment="1" applyProtection="1">
      <alignment horizontal="left" vertical="center"/>
      <protection/>
    </xf>
    <xf numFmtId="0" fontId="31" fillId="32" borderId="26" xfId="0" applyFont="1" applyFill="1" applyBorder="1" applyAlignment="1" applyProtection="1">
      <alignment vertical="center"/>
      <protection/>
    </xf>
    <xf numFmtId="0" fontId="29" fillId="32" borderId="20" xfId="0" applyFont="1" applyFill="1" applyBorder="1" applyAlignment="1" applyProtection="1">
      <alignment horizontal="center" vertical="center"/>
      <protection/>
    </xf>
    <xf numFmtId="0" fontId="28" fillId="33" borderId="14" xfId="0" applyFont="1" applyFill="1" applyBorder="1" applyAlignment="1" applyProtection="1">
      <alignment horizontal="left" vertical="center"/>
      <protection/>
    </xf>
    <xf numFmtId="0" fontId="31" fillId="32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3" borderId="22" xfId="0" applyFont="1" applyFill="1" applyBorder="1" applyAlignment="1" applyProtection="1">
      <alignment horizontal="left" vertical="center"/>
      <protection/>
    </xf>
    <xf numFmtId="0" fontId="34" fillId="33" borderId="23" xfId="0" applyFont="1" applyFill="1" applyBorder="1" applyAlignment="1" applyProtection="1">
      <alignment vertical="center"/>
      <protection/>
    </xf>
    <xf numFmtId="0" fontId="35" fillId="33" borderId="23" xfId="0" applyFont="1" applyFill="1" applyBorder="1" applyAlignment="1" applyProtection="1">
      <alignment vertical="center"/>
      <protection/>
    </xf>
    <xf numFmtId="0" fontId="34" fillId="33" borderId="23" xfId="0" applyFont="1" applyFill="1" applyBorder="1" applyAlignment="1" applyProtection="1">
      <alignment vertical="center"/>
      <protection/>
    </xf>
    <xf numFmtId="0" fontId="20" fillId="34" borderId="23" xfId="0" applyFont="1" applyFill="1" applyBorder="1" applyAlignment="1" applyProtection="1">
      <alignment vertical="center" wrapText="1"/>
      <protection/>
    </xf>
    <xf numFmtId="0" fontId="34" fillId="33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3" borderId="27" xfId="0" applyFont="1" applyFill="1" applyBorder="1" applyAlignment="1" applyProtection="1">
      <alignment horizontal="left" vertical="center"/>
      <protection/>
    </xf>
    <xf numFmtId="0" fontId="31" fillId="35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2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28" fillId="33" borderId="30" xfId="0" applyFont="1" applyFill="1" applyBorder="1" applyAlignment="1" applyProtection="1">
      <alignment horizontal="center" vertical="center" wrapText="1"/>
      <protection/>
    </xf>
    <xf numFmtId="0" fontId="28" fillId="33" borderId="31" xfId="0" applyFont="1" applyFill="1" applyBorder="1" applyAlignment="1" applyProtection="1">
      <alignment horizontal="center" vertical="center" wrapText="1"/>
      <protection/>
    </xf>
    <xf numFmtId="0" fontId="28" fillId="33" borderId="32" xfId="0" applyFont="1" applyFill="1" applyBorder="1" applyAlignment="1" applyProtection="1">
      <alignment horizontal="center" vertical="center" wrapText="1"/>
      <protection/>
    </xf>
    <xf numFmtId="0" fontId="28" fillId="33" borderId="33" xfId="0" applyFont="1" applyFill="1" applyBorder="1" applyAlignment="1" applyProtection="1">
      <alignment horizontal="center" vertical="center" wrapText="1"/>
      <protection/>
    </xf>
    <xf numFmtId="0" fontId="31" fillId="33" borderId="34" xfId="0" applyFont="1" applyFill="1" applyBorder="1" applyAlignment="1" applyProtection="1">
      <alignment horizontal="center" vertical="center"/>
      <protection/>
    </xf>
    <xf numFmtId="0" fontId="19" fillId="32" borderId="0" xfId="0" applyFont="1" applyFill="1" applyBorder="1" applyAlignment="1" applyProtection="1">
      <alignment horizontal="center" vertical="center"/>
      <protection/>
    </xf>
    <xf numFmtId="0" fontId="20" fillId="37" borderId="0" xfId="0" applyFont="1" applyFill="1" applyBorder="1" applyAlignment="1" applyProtection="1">
      <alignment vertical="center" wrapText="1"/>
      <protection/>
    </xf>
    <xf numFmtId="0" fontId="20" fillId="37" borderId="21" xfId="0" applyFont="1" applyFill="1" applyBorder="1" applyAlignment="1" applyProtection="1">
      <alignment vertical="center" wrapText="1"/>
      <protection/>
    </xf>
    <xf numFmtId="0" fontId="31" fillId="33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 wrapText="1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36" fillId="34" borderId="21" xfId="0" applyFont="1" applyFill="1" applyBorder="1" applyAlignment="1" applyProtection="1">
      <alignment vertical="center" wrapText="1"/>
      <protection/>
    </xf>
    <xf numFmtId="0" fontId="31" fillId="33" borderId="36" xfId="0" applyFont="1" applyFill="1" applyBorder="1" applyAlignment="1" applyProtection="1">
      <alignment horizontal="center" vertical="center"/>
      <protection/>
    </xf>
    <xf numFmtId="0" fontId="19" fillId="32" borderId="22" xfId="0" applyFont="1" applyFill="1" applyBorder="1" applyAlignment="1" applyProtection="1">
      <alignment horizontal="center" vertical="center"/>
      <protection/>
    </xf>
    <xf numFmtId="0" fontId="19" fillId="32" borderId="23" xfId="0" applyFont="1" applyFill="1" applyBorder="1" applyAlignment="1" applyProtection="1">
      <alignment horizontal="center" vertical="center"/>
      <protection/>
    </xf>
    <xf numFmtId="0" fontId="20" fillId="37" borderId="23" xfId="0" applyFont="1" applyFill="1" applyBorder="1" applyAlignment="1" applyProtection="1">
      <alignment vertical="center" wrapText="1"/>
      <protection/>
    </xf>
    <xf numFmtId="0" fontId="20" fillId="37" borderId="24" xfId="0" applyFont="1" applyFill="1" applyBorder="1" applyAlignment="1" applyProtection="1">
      <alignment vertical="center" wrapText="1"/>
      <protection/>
    </xf>
    <xf numFmtId="0" fontId="33" fillId="33" borderId="30" xfId="0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0" fontId="34" fillId="33" borderId="12" xfId="0" applyFont="1" applyFill="1" applyBorder="1" applyAlignment="1" applyProtection="1">
      <alignment horizontal="center" vertical="center" wrapText="1"/>
      <protection/>
    </xf>
    <xf numFmtId="0" fontId="34" fillId="33" borderId="37" xfId="0" applyFont="1" applyFill="1" applyBorder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center" vertical="center" wrapText="1"/>
      <protection/>
    </xf>
    <xf numFmtId="0" fontId="34" fillId="33" borderId="21" xfId="0" applyFont="1" applyFill="1" applyBorder="1" applyAlignment="1" applyProtection="1">
      <alignment horizontal="center" vertical="center" wrapText="1"/>
      <protection/>
    </xf>
    <xf numFmtId="0" fontId="34" fillId="33" borderId="38" xfId="0" applyFont="1" applyFill="1" applyBorder="1" applyAlignment="1" applyProtection="1">
      <alignment horizontal="center" vertical="center" wrapText="1"/>
      <protection/>
    </xf>
    <xf numFmtId="0" fontId="34" fillId="33" borderId="23" xfId="0" applyFont="1" applyFill="1" applyBorder="1" applyAlignment="1" applyProtection="1">
      <alignment horizontal="left" vertical="center"/>
      <protection/>
    </xf>
    <xf numFmtId="0" fontId="20" fillId="34" borderId="24" xfId="0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3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7" borderId="40" xfId="0" applyFont="1" applyFill="1" applyBorder="1" applyAlignment="1" applyProtection="1">
      <alignment horizontal="center" vertical="center" wrapText="1"/>
      <protection/>
    </xf>
    <xf numFmtId="0" fontId="20" fillId="37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7" borderId="42" xfId="0" applyFont="1" applyFill="1" applyBorder="1" applyAlignment="1" applyProtection="1">
      <alignment vertical="center"/>
      <protection/>
    </xf>
    <xf numFmtId="0" fontId="31" fillId="33" borderId="43" xfId="0" applyFont="1" applyFill="1" applyBorder="1" applyAlignment="1" applyProtection="1">
      <alignment horizontal="left" vertical="center" wrapText="1"/>
      <protection/>
    </xf>
    <xf numFmtId="0" fontId="31" fillId="33" borderId="44" xfId="0" applyFont="1" applyFill="1" applyBorder="1" applyAlignment="1" applyProtection="1">
      <alignment horizontal="left" vertical="center" wrapText="1"/>
      <protection/>
    </xf>
    <xf numFmtId="0" fontId="31" fillId="33" borderId="45" xfId="0" applyFont="1" applyFill="1" applyBorder="1" applyAlignment="1" applyProtection="1">
      <alignment horizontal="center" vertical="center" wrapText="1"/>
      <protection/>
    </xf>
    <xf numFmtId="0" fontId="31" fillId="33" borderId="39" xfId="0" applyFont="1" applyFill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31" fillId="33" borderId="49" xfId="0" applyFont="1" applyFill="1" applyBorder="1" applyAlignment="1" applyProtection="1">
      <alignment horizontal="left" vertical="center" wrapText="1"/>
      <protection/>
    </xf>
    <xf numFmtId="0" fontId="31" fillId="33" borderId="50" xfId="0" applyFont="1" applyFill="1" applyBorder="1" applyAlignment="1" applyProtection="1">
      <alignment horizontal="left" vertical="center" wrapText="1"/>
      <protection/>
    </xf>
    <xf numFmtId="0" fontId="31" fillId="33" borderId="51" xfId="0" applyFont="1" applyFill="1" applyBorder="1" applyAlignment="1" applyProtection="1">
      <alignment horizontal="center" vertical="center" wrapText="1"/>
      <protection/>
    </xf>
    <xf numFmtId="0" fontId="31" fillId="33" borderId="30" xfId="0" applyFont="1" applyFill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4" xfId="0" applyFont="1" applyBorder="1" applyAlignment="1" applyProtection="1">
      <alignment vertical="center" wrapText="1"/>
      <protection/>
    </xf>
    <xf numFmtId="0" fontId="31" fillId="0" borderId="51" xfId="0" applyFont="1" applyFill="1" applyBorder="1" applyAlignment="1" applyProtection="1">
      <alignment horizontal="center" vertical="center" wrapText="1"/>
      <protection/>
    </xf>
    <xf numFmtId="0" fontId="31" fillId="33" borderId="55" xfId="0" applyFont="1" applyFill="1" applyBorder="1" applyAlignment="1" applyProtection="1">
      <alignment horizontal="left" vertical="center" wrapText="1"/>
      <protection/>
    </xf>
    <xf numFmtId="0" fontId="31" fillId="33" borderId="56" xfId="0" applyFont="1" applyFill="1" applyBorder="1" applyAlignment="1" applyProtection="1">
      <alignment horizontal="left" vertical="center" wrapText="1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31" fillId="33" borderId="57" xfId="0" applyFont="1" applyFill="1" applyBorder="1" applyAlignment="1" applyProtection="1">
      <alignment horizontal="center" vertical="center" wrapText="1"/>
      <protection/>
    </xf>
    <xf numFmtId="0" fontId="31" fillId="33" borderId="58" xfId="0" applyFont="1" applyFill="1" applyBorder="1" applyAlignment="1" applyProtection="1">
      <alignment horizontal="center"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20" fillId="0" borderId="55" xfId="0" applyFont="1" applyBorder="1" applyAlignment="1" applyProtection="1">
      <alignment vertical="center" wrapText="1"/>
      <protection/>
    </xf>
    <xf numFmtId="0" fontId="20" fillId="0" borderId="60" xfId="0" applyFont="1" applyBorder="1" applyAlignment="1" applyProtection="1">
      <alignment vertical="center" wrapText="1"/>
      <protection/>
    </xf>
    <xf numFmtId="0" fontId="20" fillId="0" borderId="61" xfId="0" applyFont="1" applyBorder="1" applyAlignment="1" applyProtection="1">
      <alignment vertical="center" wrapText="1"/>
      <protection/>
    </xf>
    <xf numFmtId="0" fontId="37" fillId="37" borderId="6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3" xfId="53" applyFont="1" applyFill="1" applyBorder="1" applyAlignment="1" applyProtection="1">
      <alignment horizontal="center"/>
      <protection/>
    </xf>
    <xf numFmtId="0" fontId="6" fillId="0" borderId="64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18" fillId="34" borderId="12" xfId="0" applyFont="1" applyFill="1" applyBorder="1" applyAlignment="1" applyProtection="1">
      <alignment horizontal="center" vertical="center"/>
      <protection/>
    </xf>
    <xf numFmtId="0" fontId="6" fillId="0" borderId="65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2" xfId="0" applyFont="1" applyFill="1" applyBorder="1" applyAlignment="1" applyProtection="1">
      <alignment horizontal="left"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6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6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2" borderId="14" xfId="0" applyFont="1" applyFill="1" applyBorder="1" applyAlignment="1" applyProtection="1">
      <alignment vertical="center"/>
      <protection locked="0"/>
    </xf>
    <xf numFmtId="49" fontId="10" fillId="32" borderId="14" xfId="0" applyNumberFormat="1" applyFont="1" applyFill="1" applyBorder="1" applyAlignment="1" applyProtection="1">
      <alignment vertical="center"/>
      <protection locked="0"/>
    </xf>
    <xf numFmtId="0" fontId="10" fillId="3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6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5" fillId="38" borderId="14" xfId="0" applyFont="1" applyFill="1" applyBorder="1" applyAlignment="1" applyProtection="1">
      <alignment vertical="center"/>
      <protection locked="0"/>
    </xf>
    <xf numFmtId="0" fontId="6" fillId="0" borderId="6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6" fillId="0" borderId="67" xfId="0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/>
      <protection/>
    </xf>
    <xf numFmtId="0" fontId="6" fillId="0" borderId="69" xfId="0" applyFont="1" applyBorder="1" applyAlignment="1" applyProtection="1">
      <alignment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12" fillId="33" borderId="70" xfId="0" applyFont="1" applyFill="1" applyBorder="1" applyAlignment="1" applyProtection="1">
      <alignment horizontal="left" vertical="center"/>
      <protection/>
    </xf>
    <xf numFmtId="0" fontId="4" fillId="33" borderId="5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vertical="center"/>
      <protection locked="0"/>
    </xf>
    <xf numFmtId="0" fontId="10" fillId="32" borderId="14" xfId="0" applyNumberFormat="1" applyFont="1" applyFill="1" applyBorder="1" applyAlignment="1" applyProtection="1">
      <alignment vertical="center"/>
      <protection locked="0"/>
    </xf>
    <xf numFmtId="14" fontId="10" fillId="32" borderId="14" xfId="0" applyNumberFormat="1" applyFont="1" applyFill="1" applyBorder="1" applyAlignment="1" applyProtection="1">
      <alignment vertical="center"/>
      <protection locked="0"/>
    </xf>
    <xf numFmtId="0" fontId="11" fillId="33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2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4" fillId="33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11" fillId="35" borderId="14" xfId="0" applyFont="1" applyFill="1" applyBorder="1" applyAlignment="1" applyProtection="1">
      <alignment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/>
    </xf>
    <xf numFmtId="0" fontId="11" fillId="33" borderId="72" xfId="0" applyFont="1" applyFill="1" applyBorder="1" applyAlignment="1" applyProtection="1">
      <alignment horizontal="center" vertical="center"/>
      <protection/>
    </xf>
    <xf numFmtId="0" fontId="10" fillId="32" borderId="72" xfId="0" applyFont="1" applyFill="1" applyBorder="1" applyAlignment="1" applyProtection="1">
      <alignment horizontal="center" vertical="center" wrapText="1"/>
      <protection locked="0"/>
    </xf>
    <xf numFmtId="0" fontId="10" fillId="32" borderId="72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1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4" xfId="0" applyFont="1" applyFill="1" applyBorder="1" applyAlignment="1" applyProtection="1">
      <alignment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73" xfId="0" applyFont="1" applyFill="1" applyBorder="1" applyAlignment="1" applyProtection="1">
      <alignment horizontal="center" vertical="center"/>
      <protection/>
    </xf>
    <xf numFmtId="14" fontId="11" fillId="35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32" borderId="14" xfId="0" applyFont="1" applyFill="1" applyBorder="1" applyAlignment="1" applyProtection="1" quotePrefix="1">
      <alignment vertical="center"/>
      <protection locked="0"/>
    </xf>
    <xf numFmtId="0" fontId="20" fillId="0" borderId="54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8" fillId="33" borderId="76" xfId="0" applyFont="1" applyFill="1" applyBorder="1" applyAlignment="1" applyProtection="1">
      <alignment horizontal="center" vertical="center"/>
      <protection/>
    </xf>
    <xf numFmtId="0" fontId="28" fillId="33" borderId="77" xfId="0" applyFont="1" applyFill="1" applyBorder="1" applyAlignment="1" applyProtection="1">
      <alignment horizontal="center" vertical="center"/>
      <protection/>
    </xf>
    <xf numFmtId="0" fontId="28" fillId="33" borderId="78" xfId="0" applyFont="1" applyFill="1" applyBorder="1" applyAlignment="1" applyProtection="1">
      <alignment horizontal="center" vertical="center"/>
      <protection/>
    </xf>
    <xf numFmtId="0" fontId="28" fillId="33" borderId="79" xfId="0" applyFont="1" applyFill="1" applyBorder="1" applyAlignment="1" applyProtection="1">
      <alignment horizontal="center" vertical="center"/>
      <protection/>
    </xf>
    <xf numFmtId="0" fontId="28" fillId="39" borderId="41" xfId="0" applyFont="1" applyFill="1" applyBorder="1" applyAlignment="1" applyProtection="1">
      <alignment horizontal="center" vertical="center" wrapText="1"/>
      <protection/>
    </xf>
    <xf numFmtId="0" fontId="28" fillId="39" borderId="80" xfId="0" applyFont="1" applyFill="1" applyBorder="1" applyAlignment="1" applyProtection="1">
      <alignment horizontal="center" vertical="center" wrapText="1"/>
      <protection/>
    </xf>
    <xf numFmtId="0" fontId="28" fillId="33" borderId="81" xfId="0" applyFont="1" applyFill="1" applyBorder="1" applyAlignment="1" applyProtection="1">
      <alignment horizontal="center" vertical="center"/>
      <protection/>
    </xf>
    <xf numFmtId="0" fontId="28" fillId="33" borderId="55" xfId="0" applyFont="1" applyFill="1" applyBorder="1" applyAlignment="1" applyProtection="1">
      <alignment horizontal="center" vertical="center"/>
      <protection/>
    </xf>
    <xf numFmtId="0" fontId="28" fillId="33" borderId="41" xfId="0" applyFont="1" applyFill="1" applyBorder="1" applyAlignment="1" applyProtection="1">
      <alignment horizontal="center" vertical="center" wrapText="1"/>
      <protection/>
    </xf>
    <xf numFmtId="0" fontId="28" fillId="33" borderId="80" xfId="0" applyFont="1" applyFill="1" applyBorder="1" applyAlignment="1" applyProtection="1">
      <alignment horizontal="center" vertical="center" wrapText="1"/>
      <protection/>
    </xf>
    <xf numFmtId="0" fontId="28" fillId="33" borderId="42" xfId="0" applyFont="1" applyFill="1" applyBorder="1" applyAlignment="1" applyProtection="1">
      <alignment horizontal="center" vertical="center" wrapText="1"/>
      <protection/>
    </xf>
    <xf numFmtId="0" fontId="28" fillId="33" borderId="41" xfId="0" applyFont="1" applyFill="1" applyBorder="1" applyAlignment="1" applyProtection="1">
      <alignment horizontal="center" vertical="center"/>
      <protection/>
    </xf>
    <xf numFmtId="0" fontId="28" fillId="33" borderId="42" xfId="0" applyFont="1" applyFill="1" applyBorder="1" applyAlignment="1" applyProtection="1">
      <alignment horizontal="center" vertical="center"/>
      <protection/>
    </xf>
    <xf numFmtId="0" fontId="28" fillId="33" borderId="40" xfId="0" applyFont="1" applyFill="1" applyBorder="1" applyAlignment="1" applyProtection="1">
      <alignment horizontal="center" vertical="center"/>
      <protection/>
    </xf>
    <xf numFmtId="0" fontId="28" fillId="33" borderId="67" xfId="0" applyFont="1" applyFill="1" applyBorder="1" applyAlignment="1" applyProtection="1">
      <alignment horizontal="center" vertical="center"/>
      <protection/>
    </xf>
    <xf numFmtId="0" fontId="28" fillId="33" borderId="63" xfId="0" applyFont="1" applyFill="1" applyBorder="1" applyAlignment="1" applyProtection="1">
      <alignment horizontal="center" vertical="center"/>
      <protection/>
    </xf>
    <xf numFmtId="0" fontId="28" fillId="33" borderId="68" xfId="0" applyFont="1" applyFill="1" applyBorder="1" applyAlignment="1" applyProtection="1">
      <alignment horizontal="center" vertical="center"/>
      <protection/>
    </xf>
    <xf numFmtId="0" fontId="28" fillId="33" borderId="6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0" fillId="34" borderId="82" xfId="0" applyFont="1" applyFill="1" applyBorder="1" applyAlignment="1" applyProtection="1">
      <alignment horizontal="center" vertical="center" wrapText="1"/>
      <protection/>
    </xf>
    <xf numFmtId="0" fontId="20" fillId="34" borderId="83" xfId="0" applyFont="1" applyFill="1" applyBorder="1" applyAlignment="1" applyProtection="1">
      <alignment horizontal="center" vertical="center" wrapText="1"/>
      <protection/>
    </xf>
    <xf numFmtId="0" fontId="28" fillId="33" borderId="84" xfId="0" applyFont="1" applyFill="1" applyBorder="1" applyAlignment="1" applyProtection="1">
      <alignment horizontal="center" vertical="center"/>
      <protection/>
    </xf>
    <xf numFmtId="0" fontId="37" fillId="40" borderId="40" xfId="0" applyFont="1" applyFill="1" applyBorder="1" applyAlignment="1" applyProtection="1">
      <alignment horizontal="center" vertical="center" wrapText="1"/>
      <protection/>
    </xf>
    <xf numFmtId="0" fontId="37" fillId="40" borderId="63" xfId="0" applyFont="1" applyFill="1" applyBorder="1" applyAlignment="1" applyProtection="1">
      <alignment horizontal="center" vertical="center" wrapText="1"/>
      <protection/>
    </xf>
    <xf numFmtId="0" fontId="37" fillId="40" borderId="64" xfId="0" applyFont="1" applyFill="1" applyBorder="1" applyAlignment="1" applyProtection="1">
      <alignment horizontal="center" vertical="center" wrapText="1"/>
      <protection/>
    </xf>
    <xf numFmtId="0" fontId="37" fillId="40" borderId="67" xfId="0" applyFont="1" applyFill="1" applyBorder="1" applyAlignment="1" applyProtection="1">
      <alignment horizontal="center" vertical="center" wrapText="1"/>
      <protection/>
    </xf>
    <xf numFmtId="0" fontId="37" fillId="40" borderId="68" xfId="0" applyFont="1" applyFill="1" applyBorder="1" applyAlignment="1" applyProtection="1">
      <alignment horizontal="center" vertical="center" wrapText="1"/>
      <protection/>
    </xf>
    <xf numFmtId="0" fontId="37" fillId="40" borderId="69" xfId="0" applyFont="1" applyFill="1" applyBorder="1" applyAlignment="1" applyProtection="1">
      <alignment horizontal="center" vertical="center" wrapText="1"/>
      <protection/>
    </xf>
    <xf numFmtId="0" fontId="37" fillId="37" borderId="65" xfId="0" applyFont="1" applyFill="1" applyBorder="1" applyAlignment="1" applyProtection="1">
      <alignment horizontal="center" vertical="center" wrapText="1"/>
      <protection/>
    </xf>
    <xf numFmtId="0" fontId="37" fillId="37" borderId="67" xfId="0" applyFont="1" applyFill="1" applyBorder="1" applyAlignment="1" applyProtection="1">
      <alignment horizontal="center" vertical="center" wrapText="1"/>
      <protection/>
    </xf>
    <xf numFmtId="0" fontId="20" fillId="34" borderId="65" xfId="0" applyFont="1" applyFill="1" applyBorder="1" applyAlignment="1" applyProtection="1">
      <alignment horizontal="center" vertical="center" wrapText="1"/>
      <protection/>
    </xf>
    <xf numFmtId="0" fontId="20" fillId="34" borderId="66" xfId="0" applyFont="1" applyFill="1" applyBorder="1" applyAlignment="1" applyProtection="1">
      <alignment horizontal="center" vertical="center" wrapText="1"/>
      <protection/>
    </xf>
    <xf numFmtId="0" fontId="20" fillId="34" borderId="21" xfId="0" applyFont="1" applyFill="1" applyBorder="1" applyAlignment="1" applyProtection="1">
      <alignment horizontal="center" vertical="center" wrapText="1"/>
      <protection/>
    </xf>
    <xf numFmtId="0" fontId="37" fillId="37" borderId="74" xfId="0" applyFont="1" applyFill="1" applyBorder="1" applyAlignment="1" applyProtection="1">
      <alignment horizontal="center" vertical="center" wrapText="1"/>
      <protection/>
    </xf>
    <xf numFmtId="0" fontId="37" fillId="37" borderId="63" xfId="0" applyFont="1" applyFill="1" applyBorder="1" applyAlignment="1" applyProtection="1">
      <alignment horizontal="center" vertical="center" wrapText="1"/>
      <protection/>
    </xf>
    <xf numFmtId="0" fontId="37" fillId="37" borderId="85" xfId="0" applyFont="1" applyFill="1" applyBorder="1" applyAlignment="1" applyProtection="1">
      <alignment horizontal="center" vertical="center" wrapText="1"/>
      <protection/>
    </xf>
    <xf numFmtId="0" fontId="37" fillId="37" borderId="75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4" xfId="0" applyFont="1" applyFill="1" applyBorder="1" applyAlignment="1" applyProtection="1">
      <alignment horizontal="center" vertical="center" wrapText="1"/>
      <protection/>
    </xf>
    <xf numFmtId="0" fontId="20" fillId="34" borderId="86" xfId="0" applyFont="1" applyFill="1" applyBorder="1" applyAlignment="1" applyProtection="1">
      <alignment horizontal="center" vertical="center" wrapText="1"/>
      <protection/>
    </xf>
    <xf numFmtId="0" fontId="20" fillId="34" borderId="76" xfId="0" applyFont="1" applyFill="1" applyBorder="1" applyAlignment="1" applyProtection="1">
      <alignment horizontal="center" vertical="center" wrapText="1"/>
      <protection/>
    </xf>
    <xf numFmtId="0" fontId="20" fillId="34" borderId="40" xfId="0" applyFont="1" applyFill="1" applyBorder="1" applyAlignment="1" applyProtection="1">
      <alignment horizontal="center" vertical="center" wrapText="1"/>
      <protection/>
    </xf>
    <xf numFmtId="0" fontId="20" fillId="34" borderId="64" xfId="0" applyFont="1" applyFill="1" applyBorder="1" applyAlignment="1" applyProtection="1">
      <alignment horizontal="center" vertical="center" wrapText="1"/>
      <protection/>
    </xf>
    <xf numFmtId="0" fontId="20" fillId="34" borderId="78" xfId="0" applyFont="1" applyFill="1" applyBorder="1" applyAlignment="1" applyProtection="1">
      <alignment horizontal="center" vertical="center" wrapText="1"/>
      <protection/>
    </xf>
    <xf numFmtId="0" fontId="34" fillId="33" borderId="20" xfId="0" applyFont="1" applyFill="1" applyBorder="1" applyAlignment="1" applyProtection="1">
      <alignment horizontal="left" vertical="center"/>
      <protection/>
    </xf>
    <xf numFmtId="0" fontId="34" fillId="33" borderId="0" xfId="0" applyFont="1" applyFill="1" applyBorder="1" applyAlignment="1" applyProtection="1">
      <alignment horizontal="left" vertical="center"/>
      <protection/>
    </xf>
    <xf numFmtId="0" fontId="33" fillId="33" borderId="70" xfId="0" applyFont="1" applyFill="1" applyBorder="1" applyAlignment="1" applyProtection="1">
      <alignment horizontal="center" vertical="center"/>
      <protection/>
    </xf>
    <xf numFmtId="0" fontId="33" fillId="33" borderId="71" xfId="0" applyFont="1" applyFill="1" applyBorder="1" applyAlignment="1" applyProtection="1">
      <alignment horizontal="center" vertical="center"/>
      <protection/>
    </xf>
    <xf numFmtId="0" fontId="28" fillId="0" borderId="74" xfId="0" applyFont="1" applyFill="1" applyBorder="1" applyAlignment="1" applyProtection="1">
      <alignment horizontal="center" vertical="center"/>
      <protection/>
    </xf>
    <xf numFmtId="0" fontId="28" fillId="0" borderId="75" xfId="0" applyFont="1" applyFill="1" applyBorder="1" applyAlignment="1" applyProtection="1">
      <alignment horizontal="center" vertical="center"/>
      <protection/>
    </xf>
    <xf numFmtId="0" fontId="34" fillId="33" borderId="10" xfId="0" applyFont="1" applyFill="1" applyBorder="1" applyAlignment="1" applyProtection="1">
      <alignment horizontal="left" vertical="center"/>
      <protection/>
    </xf>
    <xf numFmtId="0" fontId="34" fillId="33" borderId="11" xfId="0" applyFont="1" applyFill="1" applyBorder="1" applyAlignment="1" applyProtection="1">
      <alignment horizontal="left" vertical="center"/>
      <protection/>
    </xf>
    <xf numFmtId="0" fontId="9" fillId="0" borderId="70" xfId="0" applyFont="1" applyFill="1" applyBorder="1" applyAlignment="1" applyProtection="1">
      <alignment horizontal="center" vertical="center"/>
      <protection/>
    </xf>
    <xf numFmtId="0" fontId="9" fillId="0" borderId="51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8" fillId="32" borderId="87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8" fillId="35" borderId="87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32" borderId="15" xfId="0" applyFont="1" applyFill="1" applyBorder="1" applyAlignment="1" applyProtection="1">
      <alignment horizontal="left" vertical="center" wrapText="1"/>
      <protection locked="0"/>
    </xf>
    <xf numFmtId="0" fontId="10" fillId="32" borderId="88" xfId="0" applyFont="1" applyFill="1" applyBorder="1" applyAlignment="1" applyProtection="1">
      <alignment horizontal="left" vertical="center" wrapText="1"/>
      <protection locked="0"/>
    </xf>
    <xf numFmtId="0" fontId="10" fillId="32" borderId="73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PageLayoutView="0" workbookViewId="0" topLeftCell="A118">
      <selection activeCell="A139" sqref="A139:IV139"/>
    </sheetView>
  </sheetViews>
  <sheetFormatPr defaultColWidth="11.421875" defaultRowHeight="12.75"/>
  <cols>
    <col min="1" max="4" width="24.140625" style="190" customWidth="1"/>
    <col min="5" max="5" width="22.140625" style="190" customWidth="1"/>
    <col min="6" max="6" width="24.8515625" style="191" customWidth="1"/>
    <col min="7" max="7" width="22.140625" style="191" customWidth="1"/>
    <col min="8" max="19" width="29.140625" style="190" customWidth="1"/>
    <col min="20" max="20" width="18.8515625" style="190" bestFit="1" customWidth="1"/>
    <col min="21" max="21" width="16.7109375" style="190" bestFit="1" customWidth="1"/>
    <col min="22" max="22" width="14.8515625" style="192" bestFit="1" customWidth="1"/>
    <col min="23" max="23" width="13.57421875" style="192" bestFit="1" customWidth="1"/>
    <col min="24" max="24" width="6.00390625" style="192" bestFit="1" customWidth="1"/>
    <col min="25" max="25" width="32.421875" style="192" customWidth="1"/>
    <col min="26" max="41" width="12.140625" style="192" customWidth="1"/>
    <col min="42" max="16384" width="11.421875" style="192" customWidth="1"/>
  </cols>
  <sheetData>
    <row r="1" spans="1:25" s="143" customFormat="1" ht="16.5" thickBot="1">
      <c r="A1" s="325" t="s">
        <v>148</v>
      </c>
      <c r="B1" s="327"/>
      <c r="C1" s="142"/>
      <c r="D1" s="142"/>
      <c r="E1" s="142"/>
      <c r="F1" s="142"/>
      <c r="G1" s="142"/>
      <c r="R1" s="144" t="s">
        <v>149</v>
      </c>
      <c r="S1" s="145" t="s">
        <v>150</v>
      </c>
      <c r="T1" s="145" t="s">
        <v>151</v>
      </c>
      <c r="U1" s="145" t="s">
        <v>27</v>
      </c>
      <c r="V1" s="145" t="s">
        <v>28</v>
      </c>
      <c r="W1" s="145" t="s">
        <v>29</v>
      </c>
      <c r="X1" s="145" t="s">
        <v>16</v>
      </c>
      <c r="Y1" s="146" t="s">
        <v>30</v>
      </c>
    </row>
    <row r="2" spans="1:25" s="143" customFormat="1" ht="12">
      <c r="A2" s="332"/>
      <c r="B2" s="332"/>
      <c r="C2" s="332"/>
      <c r="D2" s="147"/>
      <c r="E2" s="147"/>
      <c r="R2" s="148" t="s">
        <v>263</v>
      </c>
      <c r="S2" s="149" t="s">
        <v>263</v>
      </c>
      <c r="T2" s="149">
        <v>0</v>
      </c>
      <c r="U2" s="149" t="s">
        <v>225</v>
      </c>
      <c r="V2" s="149" t="s">
        <v>256</v>
      </c>
      <c r="W2" s="149" t="s">
        <v>146</v>
      </c>
      <c r="X2" s="149" t="s">
        <v>13</v>
      </c>
      <c r="Y2" s="150" t="s">
        <v>31</v>
      </c>
    </row>
    <row r="3" spans="1:25" s="143" customFormat="1" ht="12">
      <c r="A3" s="151" t="s">
        <v>136</v>
      </c>
      <c r="B3" s="152"/>
      <c r="C3" s="152"/>
      <c r="D3" s="152"/>
      <c r="E3" s="153"/>
      <c r="F3" s="153"/>
      <c r="G3" s="153"/>
      <c r="R3" s="148" t="s">
        <v>227</v>
      </c>
      <c r="S3" s="149" t="s">
        <v>226</v>
      </c>
      <c r="T3" s="149">
        <v>1</v>
      </c>
      <c r="U3" s="149" t="s">
        <v>32</v>
      </c>
      <c r="V3" s="149" t="s">
        <v>249</v>
      </c>
      <c r="W3" s="149" t="s">
        <v>145</v>
      </c>
      <c r="X3" s="149" t="s">
        <v>14</v>
      </c>
      <c r="Y3" s="150" t="s">
        <v>33</v>
      </c>
    </row>
    <row r="4" spans="1:25" s="143" customFormat="1" ht="12.75">
      <c r="A4" s="154" t="s">
        <v>149</v>
      </c>
      <c r="B4" s="155" t="s">
        <v>323</v>
      </c>
      <c r="C4" s="156"/>
      <c r="D4" s="156"/>
      <c r="E4" s="157"/>
      <c r="F4" s="158"/>
      <c r="G4" s="329" t="s">
        <v>241</v>
      </c>
      <c r="R4" s="159" t="s">
        <v>152</v>
      </c>
      <c r="S4" s="160" t="s">
        <v>153</v>
      </c>
      <c r="T4" s="149">
        <v>2</v>
      </c>
      <c r="U4" s="160" t="s">
        <v>154</v>
      </c>
      <c r="V4" s="149" t="s">
        <v>265</v>
      </c>
      <c r="W4" s="149" t="s">
        <v>324</v>
      </c>
      <c r="X4" s="149" t="s">
        <v>15</v>
      </c>
      <c r="Y4" s="150" t="s">
        <v>34</v>
      </c>
    </row>
    <row r="5" spans="1:25" s="143" customFormat="1" ht="12.75">
      <c r="A5" s="161" t="s">
        <v>137</v>
      </c>
      <c r="B5" s="151" t="s">
        <v>35</v>
      </c>
      <c r="C5" s="152"/>
      <c r="D5" s="152"/>
      <c r="E5" s="162"/>
      <c r="F5" s="163"/>
      <c r="G5" s="330"/>
      <c r="R5" s="159" t="s">
        <v>155</v>
      </c>
      <c r="S5" s="160" t="s">
        <v>156</v>
      </c>
      <c r="T5" s="149">
        <v>3</v>
      </c>
      <c r="U5" s="149"/>
      <c r="V5" s="149" t="s">
        <v>266</v>
      </c>
      <c r="W5" s="149" t="s">
        <v>147</v>
      </c>
      <c r="X5" s="149"/>
      <c r="Y5" s="150" t="s">
        <v>36</v>
      </c>
    </row>
    <row r="6" spans="1:25" s="143" customFormat="1" ht="12.75">
      <c r="A6" s="161" t="s">
        <v>138</v>
      </c>
      <c r="B6" s="164" t="s">
        <v>139</v>
      </c>
      <c r="C6" s="152"/>
      <c r="D6" s="152"/>
      <c r="E6" s="162"/>
      <c r="F6" s="163"/>
      <c r="G6" s="330"/>
      <c r="R6" s="159" t="s">
        <v>157</v>
      </c>
      <c r="S6" s="160" t="s">
        <v>158</v>
      </c>
      <c r="T6" s="149">
        <v>4</v>
      </c>
      <c r="U6" s="149"/>
      <c r="V6" s="149" t="s">
        <v>250</v>
      </c>
      <c r="W6" s="149"/>
      <c r="X6" s="149"/>
      <c r="Y6" s="150"/>
    </row>
    <row r="7" spans="1:25" s="143" customFormat="1" ht="12.75" customHeight="1">
      <c r="A7" s="161" t="s">
        <v>141</v>
      </c>
      <c r="B7" s="164" t="s">
        <v>142</v>
      </c>
      <c r="C7" s="152"/>
      <c r="D7" s="152"/>
      <c r="E7" s="162"/>
      <c r="F7" s="163"/>
      <c r="G7" s="330"/>
      <c r="R7" s="159" t="s">
        <v>159</v>
      </c>
      <c r="S7" s="160" t="s">
        <v>160</v>
      </c>
      <c r="T7" s="149">
        <v>5</v>
      </c>
      <c r="U7" s="149"/>
      <c r="V7" s="149" t="s">
        <v>267</v>
      </c>
      <c r="W7" s="149"/>
      <c r="X7" s="149"/>
      <c r="Y7" s="150"/>
    </row>
    <row r="8" spans="1:25" s="143" customFormat="1" ht="12.75" customHeight="1">
      <c r="A8" s="161" t="s">
        <v>164</v>
      </c>
      <c r="B8" s="164" t="s">
        <v>165</v>
      </c>
      <c r="C8" s="152"/>
      <c r="D8" s="152"/>
      <c r="E8" s="162"/>
      <c r="F8" s="163"/>
      <c r="G8" s="330"/>
      <c r="R8" s="159" t="s">
        <v>161</v>
      </c>
      <c r="S8" s="160" t="s">
        <v>162</v>
      </c>
      <c r="T8" s="149"/>
      <c r="U8" s="149"/>
      <c r="V8" s="149" t="s">
        <v>251</v>
      </c>
      <c r="W8" s="149"/>
      <c r="X8" s="149"/>
      <c r="Y8" s="150"/>
    </row>
    <row r="9" spans="1:25" s="143" customFormat="1" ht="12.75" customHeight="1">
      <c r="A9" s="161" t="s">
        <v>167</v>
      </c>
      <c r="B9" s="164" t="s">
        <v>168</v>
      </c>
      <c r="C9" s="152"/>
      <c r="D9" s="152"/>
      <c r="E9" s="162"/>
      <c r="F9" s="163"/>
      <c r="G9" s="330"/>
      <c r="H9" s="315" t="s">
        <v>119</v>
      </c>
      <c r="I9" s="317"/>
      <c r="R9" s="159" t="s">
        <v>163</v>
      </c>
      <c r="S9" s="149"/>
      <c r="T9" s="149"/>
      <c r="U9" s="149"/>
      <c r="V9" s="149" t="s">
        <v>252</v>
      </c>
      <c r="W9" s="149"/>
      <c r="X9" s="149"/>
      <c r="Y9" s="150"/>
    </row>
    <row r="10" spans="1:25" s="143" customFormat="1" ht="12.75" customHeight="1">
      <c r="A10" s="161" t="s">
        <v>171</v>
      </c>
      <c r="B10" s="164" t="s">
        <v>128</v>
      </c>
      <c r="C10" s="152"/>
      <c r="D10" s="152"/>
      <c r="E10" s="162"/>
      <c r="F10" s="163"/>
      <c r="G10" s="330"/>
      <c r="H10" s="318"/>
      <c r="I10" s="320"/>
      <c r="R10" s="159" t="s">
        <v>166</v>
      </c>
      <c r="S10" s="149"/>
      <c r="T10" s="149"/>
      <c r="U10" s="149"/>
      <c r="V10" s="149" t="s">
        <v>253</v>
      </c>
      <c r="W10" s="149"/>
      <c r="X10" s="149"/>
      <c r="Y10" s="150"/>
    </row>
    <row r="11" spans="1:25" s="143" customFormat="1" ht="12.75" customHeight="1">
      <c r="A11" s="161" t="s">
        <v>120</v>
      </c>
      <c r="B11" s="164" t="s">
        <v>129</v>
      </c>
      <c r="C11" s="152"/>
      <c r="D11" s="152"/>
      <c r="E11" s="162"/>
      <c r="F11" s="163"/>
      <c r="G11" s="330"/>
      <c r="H11" s="318"/>
      <c r="I11" s="320"/>
      <c r="R11" s="159" t="s">
        <v>169</v>
      </c>
      <c r="S11" s="149"/>
      <c r="T11" s="149"/>
      <c r="U11" s="149"/>
      <c r="V11" s="149" t="s">
        <v>254</v>
      </c>
      <c r="W11" s="149"/>
      <c r="X11" s="149"/>
      <c r="Y11" s="150"/>
    </row>
    <row r="12" spans="1:25" s="143" customFormat="1" ht="12.75">
      <c r="A12" s="161" t="s">
        <v>173</v>
      </c>
      <c r="B12" s="164" t="s">
        <v>188</v>
      </c>
      <c r="C12" s="152"/>
      <c r="D12" s="152"/>
      <c r="E12" s="162"/>
      <c r="F12" s="163"/>
      <c r="G12" s="330"/>
      <c r="H12" s="318"/>
      <c r="I12" s="320"/>
      <c r="R12" s="159" t="s">
        <v>170</v>
      </c>
      <c r="S12" s="149"/>
      <c r="T12" s="149"/>
      <c r="U12" s="149"/>
      <c r="V12" s="149" t="s">
        <v>255</v>
      </c>
      <c r="W12" s="149"/>
      <c r="X12" s="149"/>
      <c r="Y12" s="150"/>
    </row>
    <row r="13" spans="1:25" s="143" customFormat="1" ht="12.75">
      <c r="A13" s="165" t="s">
        <v>175</v>
      </c>
      <c r="B13" s="166" t="s">
        <v>176</v>
      </c>
      <c r="C13" s="167"/>
      <c r="D13" s="167"/>
      <c r="E13" s="168"/>
      <c r="F13" s="169"/>
      <c r="G13" s="331"/>
      <c r="H13" s="321"/>
      <c r="I13" s="323"/>
      <c r="R13" s="159" t="s">
        <v>172</v>
      </c>
      <c r="S13" s="149"/>
      <c r="T13" s="149"/>
      <c r="U13" s="149"/>
      <c r="V13" s="149" t="s">
        <v>268</v>
      </c>
      <c r="W13" s="149"/>
      <c r="X13" s="149"/>
      <c r="Y13" s="150"/>
    </row>
    <row r="14" spans="1:25" s="143" customFormat="1" ht="12.75">
      <c r="A14" s="161" t="s">
        <v>121</v>
      </c>
      <c r="B14" s="164" t="s">
        <v>130</v>
      </c>
      <c r="C14" s="152"/>
      <c r="D14" s="152"/>
      <c r="E14" s="162"/>
      <c r="F14" s="158"/>
      <c r="G14" s="329" t="s">
        <v>257</v>
      </c>
      <c r="R14" s="159" t="s">
        <v>174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122</v>
      </c>
      <c r="B15" s="164" t="s">
        <v>131</v>
      </c>
      <c r="C15" s="152"/>
      <c r="D15" s="152"/>
      <c r="E15" s="162"/>
      <c r="F15" s="163"/>
      <c r="G15" s="330"/>
      <c r="R15" s="159" t="s">
        <v>177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123</v>
      </c>
      <c r="B16" s="164" t="s">
        <v>132</v>
      </c>
      <c r="C16" s="152"/>
      <c r="D16" s="152"/>
      <c r="E16" s="162"/>
      <c r="F16" s="163"/>
      <c r="G16" s="330"/>
      <c r="R16" s="159" t="s">
        <v>178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124</v>
      </c>
      <c r="B17" s="164" t="s">
        <v>133</v>
      </c>
      <c r="C17" s="152"/>
      <c r="D17" s="152"/>
      <c r="E17" s="162"/>
      <c r="F17" s="163"/>
      <c r="G17" s="330"/>
      <c r="R17" s="159" t="s">
        <v>179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238</v>
      </c>
      <c r="B18" s="151" t="s">
        <v>12</v>
      </c>
      <c r="C18" s="152"/>
      <c r="D18" s="152"/>
      <c r="E18" s="162"/>
      <c r="F18" s="163"/>
      <c r="G18" s="330"/>
      <c r="R18" s="159" t="s">
        <v>180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187</v>
      </c>
      <c r="B19" s="166" t="s">
        <v>264</v>
      </c>
      <c r="C19" s="167"/>
      <c r="D19" s="167"/>
      <c r="E19" s="168"/>
      <c r="F19" s="169"/>
      <c r="G19" s="331"/>
      <c r="R19" s="159" t="s">
        <v>181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182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140</v>
      </c>
      <c r="B21" s="176" t="s">
        <v>140</v>
      </c>
      <c r="C21" s="176" t="s">
        <v>140</v>
      </c>
      <c r="D21" s="176" t="s">
        <v>140</v>
      </c>
      <c r="E21" s="176" t="s">
        <v>140</v>
      </c>
      <c r="F21" s="176" t="s">
        <v>140</v>
      </c>
      <c r="G21" s="176" t="s">
        <v>140</v>
      </c>
      <c r="H21" s="176" t="s">
        <v>140</v>
      </c>
      <c r="I21" s="176" t="s">
        <v>140</v>
      </c>
      <c r="J21" s="176" t="s">
        <v>140</v>
      </c>
      <c r="K21" s="177" t="s">
        <v>140</v>
      </c>
      <c r="L21" s="177" t="s">
        <v>140</v>
      </c>
      <c r="M21" s="177" t="s">
        <v>140</v>
      </c>
      <c r="N21" s="177" t="s">
        <v>140</v>
      </c>
      <c r="O21" s="177" t="s">
        <v>140</v>
      </c>
      <c r="P21" s="177" t="s">
        <v>140</v>
      </c>
      <c r="R21" s="159" t="s">
        <v>183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149</v>
      </c>
      <c r="B22" s="178" t="s">
        <v>137</v>
      </c>
      <c r="C22" s="178" t="s">
        <v>138</v>
      </c>
      <c r="D22" s="178" t="s">
        <v>141</v>
      </c>
      <c r="E22" s="178" t="s">
        <v>164</v>
      </c>
      <c r="F22" s="178" t="s">
        <v>167</v>
      </c>
      <c r="G22" s="178" t="s">
        <v>125</v>
      </c>
      <c r="H22" s="178" t="s">
        <v>126</v>
      </c>
      <c r="I22" s="178" t="s">
        <v>173</v>
      </c>
      <c r="J22" s="178" t="s">
        <v>175</v>
      </c>
      <c r="K22" s="178" t="s">
        <v>62</v>
      </c>
      <c r="L22" s="178" t="s">
        <v>50</v>
      </c>
      <c r="M22" s="178" t="s">
        <v>51</v>
      </c>
      <c r="N22" s="178" t="s">
        <v>52</v>
      </c>
      <c r="O22" s="178" t="s">
        <v>238</v>
      </c>
      <c r="P22" s="178" t="s">
        <v>187</v>
      </c>
      <c r="R22" s="159" t="s">
        <v>184</v>
      </c>
      <c r="S22" s="174"/>
      <c r="T22" s="174"/>
      <c r="U22" s="174"/>
      <c r="V22" s="174"/>
      <c r="W22" s="174"/>
      <c r="X22" s="174"/>
      <c r="Y22" s="175"/>
    </row>
    <row r="23" spans="1:25" s="183" customFormat="1" ht="14.25">
      <c r="A23" s="180" t="s">
        <v>263</v>
      </c>
      <c r="B23" s="255" t="s">
        <v>0</v>
      </c>
      <c r="C23" s="180" t="s">
        <v>19</v>
      </c>
      <c r="D23" s="180" t="s">
        <v>20</v>
      </c>
      <c r="E23" s="180" t="s">
        <v>21</v>
      </c>
      <c r="F23" s="181" t="s">
        <v>22</v>
      </c>
      <c r="G23" s="180"/>
      <c r="H23" s="180"/>
      <c r="I23" s="180">
        <v>105</v>
      </c>
      <c r="J23" s="180" t="s">
        <v>156</v>
      </c>
      <c r="K23" s="182"/>
      <c r="L23" s="182"/>
      <c r="M23" s="182"/>
      <c r="N23" s="182"/>
      <c r="O23" s="182">
        <v>11</v>
      </c>
      <c r="P23" s="182">
        <v>130</v>
      </c>
      <c r="R23" s="159" t="s">
        <v>185</v>
      </c>
      <c r="S23" s="184"/>
      <c r="T23" s="184"/>
      <c r="U23" s="184"/>
      <c r="V23" s="184"/>
      <c r="W23" s="184"/>
      <c r="X23" s="184"/>
      <c r="Y23" s="185"/>
    </row>
    <row r="24" spans="1:25" s="143" customFormat="1" ht="16.5" thickBot="1">
      <c r="A24" s="142"/>
      <c r="B24" s="142"/>
      <c r="C24" s="142"/>
      <c r="D24" s="142"/>
      <c r="E24" s="142"/>
      <c r="F24" s="186"/>
      <c r="G24" s="187">
        <v>847366</v>
      </c>
      <c r="H24" s="188">
        <v>6417223</v>
      </c>
      <c r="K24" s="188">
        <v>847600</v>
      </c>
      <c r="L24" s="188">
        <v>6417235</v>
      </c>
      <c r="M24" s="188">
        <v>847465</v>
      </c>
      <c r="N24" s="188">
        <v>6417245</v>
      </c>
      <c r="R24" s="159" t="s">
        <v>186</v>
      </c>
      <c r="S24" s="184"/>
      <c r="T24" s="184"/>
      <c r="U24" s="184"/>
      <c r="V24" s="184"/>
      <c r="W24" s="184"/>
      <c r="X24" s="184"/>
      <c r="Y24" s="185"/>
    </row>
    <row r="25" spans="1:25" s="143" customFormat="1" ht="16.5" thickBot="1">
      <c r="A25" s="325" t="s">
        <v>261</v>
      </c>
      <c r="B25" s="326"/>
      <c r="C25" s="327"/>
      <c r="D25" s="142"/>
      <c r="E25" s="142"/>
      <c r="F25" s="186"/>
      <c r="R25" s="189" t="s">
        <v>228</v>
      </c>
      <c r="S25" s="184"/>
      <c r="T25" s="184"/>
      <c r="U25" s="184"/>
      <c r="V25" s="184"/>
      <c r="W25" s="184"/>
      <c r="X25" s="184"/>
      <c r="Y25" s="185"/>
    </row>
    <row r="26" spans="11:25" ht="12.75">
      <c r="K26" s="143"/>
      <c r="L26" s="143"/>
      <c r="R26" s="189" t="s">
        <v>229</v>
      </c>
      <c r="S26" s="184"/>
      <c r="T26" s="184"/>
      <c r="U26" s="184"/>
      <c r="V26" s="184"/>
      <c r="W26" s="184"/>
      <c r="X26" s="184"/>
      <c r="Y26" s="185"/>
    </row>
    <row r="27" spans="1:25" ht="12.75">
      <c r="A27" s="151" t="s">
        <v>136</v>
      </c>
      <c r="B27" s="193"/>
      <c r="C27" s="193"/>
      <c r="D27" s="193"/>
      <c r="E27" s="147"/>
      <c r="F27" s="190"/>
      <c r="G27" s="190"/>
      <c r="K27" s="143"/>
      <c r="L27" s="143"/>
      <c r="M27" s="143"/>
      <c r="N27" s="143"/>
      <c r="O27" s="143"/>
      <c r="P27" s="143"/>
      <c r="R27" s="189" t="s">
        <v>230</v>
      </c>
      <c r="S27" s="184"/>
      <c r="T27" s="184"/>
      <c r="U27" s="184"/>
      <c r="V27" s="184"/>
      <c r="W27" s="184"/>
      <c r="X27" s="184"/>
      <c r="Y27" s="185"/>
    </row>
    <row r="28" spans="1:25" ht="13.5" thickBot="1">
      <c r="A28" s="154" t="s">
        <v>137</v>
      </c>
      <c r="B28" s="155" t="s">
        <v>11</v>
      </c>
      <c r="C28" s="156"/>
      <c r="D28" s="156"/>
      <c r="E28" s="194"/>
      <c r="H28" s="191"/>
      <c r="I28" s="191"/>
      <c r="R28" s="195" t="s">
        <v>231</v>
      </c>
      <c r="S28" s="196"/>
      <c r="T28" s="196"/>
      <c r="U28" s="196"/>
      <c r="V28" s="196"/>
      <c r="W28" s="196"/>
      <c r="X28" s="197"/>
      <c r="Y28" s="198"/>
    </row>
    <row r="29" spans="1:9" ht="13.5" customHeight="1">
      <c r="A29" s="161" t="s">
        <v>138</v>
      </c>
      <c r="B29" s="164" t="s">
        <v>139</v>
      </c>
      <c r="C29" s="152"/>
      <c r="D29" s="152"/>
      <c r="E29" s="199"/>
      <c r="H29" s="191"/>
      <c r="I29" s="191"/>
    </row>
    <row r="30" spans="1:16" ht="13.5" customHeight="1">
      <c r="A30" s="161" t="s">
        <v>258</v>
      </c>
      <c r="B30" s="164" t="s">
        <v>259</v>
      </c>
      <c r="C30" s="152"/>
      <c r="D30" s="152"/>
      <c r="E30" s="199"/>
      <c r="H30" s="191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143</v>
      </c>
      <c r="B31" s="164" t="s">
        <v>260</v>
      </c>
      <c r="C31" s="152"/>
      <c r="D31" s="152"/>
      <c r="E31" s="199"/>
      <c r="H31" s="191"/>
      <c r="I31" s="200"/>
      <c r="J31" s="201"/>
      <c r="K31" s="143"/>
      <c r="L31" s="143"/>
      <c r="M31" s="143"/>
      <c r="V31" s="190"/>
      <c r="W31" s="190"/>
    </row>
    <row r="32" spans="1:23" ht="16.5" thickBot="1">
      <c r="A32" s="161" t="s">
        <v>239</v>
      </c>
      <c r="B32" s="151" t="s">
        <v>10</v>
      </c>
      <c r="C32" s="152"/>
      <c r="D32" s="152"/>
      <c r="E32" s="199"/>
      <c r="G32" s="325" t="s">
        <v>37</v>
      </c>
      <c r="H32" s="326"/>
      <c r="I32" s="326"/>
      <c r="J32" s="327"/>
      <c r="V32" s="190"/>
      <c r="W32" s="190"/>
    </row>
    <row r="33" spans="1:21" ht="12.75">
      <c r="A33" s="165" t="s">
        <v>127</v>
      </c>
      <c r="B33" s="202" t="s">
        <v>134</v>
      </c>
      <c r="C33" s="167"/>
      <c r="D33" s="167"/>
      <c r="E33" s="203"/>
      <c r="G33" s="200"/>
      <c r="H33" s="201"/>
      <c r="I33" s="143"/>
      <c r="J33" s="143"/>
      <c r="U33" s="192"/>
    </row>
    <row r="34" spans="6:21" ht="12.75">
      <c r="F34" s="192"/>
      <c r="G34" s="192"/>
      <c r="H34" s="151" t="s">
        <v>136</v>
      </c>
      <c r="I34" s="193"/>
      <c r="J34" s="193"/>
      <c r="U34" s="192"/>
    </row>
    <row r="35" spans="6:21" ht="12.75">
      <c r="F35" s="192"/>
      <c r="G35" s="192"/>
      <c r="H35" s="204" t="s">
        <v>189</v>
      </c>
      <c r="I35" s="205" t="s">
        <v>38</v>
      </c>
      <c r="J35" s="206"/>
      <c r="U35" s="192"/>
    </row>
    <row r="36" spans="6:21" ht="12.75">
      <c r="F36" s="190"/>
      <c r="G36" s="190"/>
      <c r="H36" s="204" t="s">
        <v>39</v>
      </c>
      <c r="I36" s="205" t="s">
        <v>40</v>
      </c>
      <c r="J36" s="205"/>
      <c r="K36" s="207"/>
      <c r="L36" s="208"/>
      <c r="P36" s="209"/>
      <c r="Q36" s="209"/>
      <c r="R36" s="192"/>
      <c r="S36" s="192"/>
      <c r="T36" s="192"/>
      <c r="U36" s="192"/>
    </row>
    <row r="37" spans="1:21" ht="12.75">
      <c r="A37" s="210"/>
      <c r="B37" s="210"/>
      <c r="C37" s="210"/>
      <c r="D37" s="176" t="s">
        <v>140</v>
      </c>
      <c r="E37" s="177" t="s">
        <v>140</v>
      </c>
      <c r="F37" s="211"/>
      <c r="G37" s="190"/>
      <c r="H37" s="176" t="s">
        <v>140</v>
      </c>
      <c r="I37" s="212" t="s">
        <v>206</v>
      </c>
      <c r="R37" s="209"/>
      <c r="S37" s="209"/>
      <c r="T37" s="192"/>
      <c r="U37" s="192"/>
    </row>
    <row r="38" spans="1:21" ht="12.75">
      <c r="A38" s="178" t="s">
        <v>137</v>
      </c>
      <c r="B38" s="178" t="s">
        <v>138</v>
      </c>
      <c r="C38" s="178" t="s">
        <v>258</v>
      </c>
      <c r="D38" s="178" t="s">
        <v>143</v>
      </c>
      <c r="E38" s="178" t="s">
        <v>239</v>
      </c>
      <c r="F38" s="178" t="s">
        <v>232</v>
      </c>
      <c r="G38" s="178" t="s">
        <v>144</v>
      </c>
      <c r="H38" s="213" t="s">
        <v>189</v>
      </c>
      <c r="I38" s="213" t="s">
        <v>39</v>
      </c>
      <c r="R38" s="209"/>
      <c r="S38" s="209"/>
      <c r="T38" s="192"/>
      <c r="U38" s="192"/>
    </row>
    <row r="39" spans="1:21" ht="14.25">
      <c r="A39" s="214" t="str">
        <f>B23</f>
        <v>06106684</v>
      </c>
      <c r="B39" s="214" t="str">
        <f>C23</f>
        <v>VEORE</v>
      </c>
      <c r="C39" s="215" t="str">
        <f>D23</f>
        <v>VEORE à Etoile-sur-Rhône</v>
      </c>
      <c r="D39" s="216">
        <v>41086</v>
      </c>
      <c r="E39" s="182">
        <v>9</v>
      </c>
      <c r="F39" s="217" t="s">
        <v>242</v>
      </c>
      <c r="G39" s="218" t="s">
        <v>256</v>
      </c>
      <c r="H39" s="219"/>
      <c r="I39" s="219"/>
      <c r="R39" s="209"/>
      <c r="S39" s="209"/>
      <c r="T39" s="192"/>
      <c r="U39" s="192"/>
    </row>
    <row r="40" spans="1:21" ht="14.25">
      <c r="A40" s="178" t="s">
        <v>135</v>
      </c>
      <c r="B40" s="220"/>
      <c r="C40" s="220"/>
      <c r="D40" s="221"/>
      <c r="E40" s="220"/>
      <c r="F40" s="217" t="s">
        <v>243</v>
      </c>
      <c r="G40" s="218" t="s">
        <v>249</v>
      </c>
      <c r="H40" s="219"/>
      <c r="I40" s="219" t="s">
        <v>34</v>
      </c>
      <c r="R40" s="209"/>
      <c r="S40" s="209"/>
      <c r="T40" s="192"/>
      <c r="U40" s="192"/>
    </row>
    <row r="41" spans="1:21" ht="14.25">
      <c r="A41" s="333"/>
      <c r="B41" s="334"/>
      <c r="C41" s="334"/>
      <c r="D41" s="334"/>
      <c r="E41" s="335"/>
      <c r="F41" s="217" t="s">
        <v>269</v>
      </c>
      <c r="G41" s="218" t="s">
        <v>265</v>
      </c>
      <c r="H41" s="219"/>
      <c r="I41" s="219"/>
      <c r="R41" s="209"/>
      <c r="S41" s="209"/>
      <c r="T41" s="192"/>
      <c r="U41" s="192"/>
    </row>
    <row r="42" spans="1:21" ht="14.25">
      <c r="A42" s="220"/>
      <c r="B42" s="220"/>
      <c r="C42" s="220"/>
      <c r="D42" s="221"/>
      <c r="E42" s="220"/>
      <c r="F42" s="217" t="s">
        <v>270</v>
      </c>
      <c r="G42" s="218" t="s">
        <v>266</v>
      </c>
      <c r="H42" s="219">
        <v>1</v>
      </c>
      <c r="I42" s="219" t="s">
        <v>33</v>
      </c>
      <c r="R42" s="209"/>
      <c r="S42" s="209"/>
      <c r="T42" s="192"/>
      <c r="U42" s="192"/>
    </row>
    <row r="43" spans="1:21" ht="14.25">
      <c r="A43" s="220"/>
      <c r="B43" s="220"/>
      <c r="C43" s="220"/>
      <c r="D43" s="221"/>
      <c r="E43" s="220"/>
      <c r="F43" s="217" t="s">
        <v>262</v>
      </c>
      <c r="G43" s="218" t="s">
        <v>250</v>
      </c>
      <c r="H43" s="219">
        <v>23</v>
      </c>
      <c r="I43" s="219" t="s">
        <v>31</v>
      </c>
      <c r="O43" s="143"/>
      <c r="P43" s="143"/>
      <c r="Q43" s="143"/>
      <c r="R43" s="143"/>
      <c r="S43" s="143"/>
      <c r="T43" s="192"/>
      <c r="U43" s="192"/>
    </row>
    <row r="44" spans="1:21" ht="14.25">
      <c r="A44" s="220"/>
      <c r="B44" s="220"/>
      <c r="C44" s="220"/>
      <c r="D44" s="221"/>
      <c r="E44" s="220"/>
      <c r="F44" s="217" t="s">
        <v>271</v>
      </c>
      <c r="G44" s="218" t="s">
        <v>267</v>
      </c>
      <c r="H44" s="219">
        <v>1</v>
      </c>
      <c r="I44" s="219" t="s">
        <v>33</v>
      </c>
      <c r="M44" s="143"/>
      <c r="N44" s="143"/>
      <c r="O44" s="143"/>
      <c r="P44" s="143"/>
      <c r="Q44" s="143"/>
      <c r="R44" s="143"/>
      <c r="S44" s="143"/>
      <c r="T44" s="192"/>
      <c r="U44" s="192"/>
    </row>
    <row r="45" spans="1:21" ht="14.25">
      <c r="A45" s="220"/>
      <c r="B45" s="220"/>
      <c r="C45" s="220"/>
      <c r="D45" s="221"/>
      <c r="E45" s="220"/>
      <c r="F45" s="217" t="s">
        <v>244</v>
      </c>
      <c r="G45" s="218" t="s">
        <v>251</v>
      </c>
      <c r="H45" s="219">
        <v>26</v>
      </c>
      <c r="I45" s="219" t="s">
        <v>31</v>
      </c>
      <c r="M45" s="143"/>
      <c r="N45" s="143"/>
      <c r="O45" s="143"/>
      <c r="P45" s="143"/>
      <c r="Q45" s="143"/>
      <c r="R45" s="143"/>
      <c r="S45" s="143"/>
      <c r="T45" s="192"/>
      <c r="U45" s="192"/>
    </row>
    <row r="46" spans="1:21" ht="14.25">
      <c r="A46" s="220"/>
      <c r="B46" s="220"/>
      <c r="C46" s="220"/>
      <c r="D46" s="221"/>
      <c r="E46" s="220"/>
      <c r="F46" s="217" t="s">
        <v>245</v>
      </c>
      <c r="G46" s="218" t="s">
        <v>252</v>
      </c>
      <c r="H46" s="219"/>
      <c r="I46" s="219" t="s">
        <v>36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0"/>
      <c r="B47" s="220"/>
      <c r="C47" s="220"/>
      <c r="D47" s="221"/>
      <c r="E47" s="220"/>
      <c r="F47" s="217" t="s">
        <v>246</v>
      </c>
      <c r="G47" s="218" t="s">
        <v>253</v>
      </c>
      <c r="H47" s="219"/>
      <c r="I47" s="219"/>
    </row>
    <row r="48" spans="1:19" s="143" customFormat="1" ht="14.25">
      <c r="A48" s="220"/>
      <c r="B48" s="220"/>
      <c r="C48" s="220"/>
      <c r="D48" s="221"/>
      <c r="E48" s="220"/>
      <c r="F48" s="217" t="s">
        <v>247</v>
      </c>
      <c r="G48" s="218" t="s">
        <v>254</v>
      </c>
      <c r="H48" s="219">
        <v>1</v>
      </c>
      <c r="I48" s="219" t="s">
        <v>33</v>
      </c>
      <c r="O48" s="190"/>
      <c r="P48" s="190"/>
      <c r="Q48" s="190"/>
      <c r="R48" s="209"/>
      <c r="S48" s="209"/>
    </row>
    <row r="49" spans="1:19" s="143" customFormat="1" ht="14.25">
      <c r="A49" s="220"/>
      <c r="B49" s="220"/>
      <c r="C49" s="220"/>
      <c r="D49" s="221"/>
      <c r="E49" s="220"/>
      <c r="F49" s="217" t="s">
        <v>248</v>
      </c>
      <c r="G49" s="218" t="s">
        <v>255</v>
      </c>
      <c r="H49" s="219">
        <v>12</v>
      </c>
      <c r="I49" s="219" t="s">
        <v>31</v>
      </c>
      <c r="M49" s="190"/>
      <c r="N49" s="190"/>
      <c r="O49" s="190"/>
      <c r="P49" s="190"/>
      <c r="Q49" s="190"/>
      <c r="R49" s="209"/>
      <c r="S49" s="209"/>
    </row>
    <row r="50" spans="1:19" s="143" customFormat="1" ht="14.25">
      <c r="A50" s="220"/>
      <c r="B50" s="220"/>
      <c r="C50" s="220"/>
      <c r="D50" s="221"/>
      <c r="E50" s="220"/>
      <c r="F50" s="217" t="s">
        <v>272</v>
      </c>
      <c r="G50" s="218" t="s">
        <v>268</v>
      </c>
      <c r="H50" s="219">
        <v>36</v>
      </c>
      <c r="I50" s="219" t="s">
        <v>31</v>
      </c>
      <c r="M50" s="190"/>
      <c r="N50" s="190"/>
      <c r="O50" s="190"/>
      <c r="P50" s="190"/>
      <c r="Q50" s="190"/>
      <c r="R50" s="209"/>
      <c r="S50" s="209"/>
    </row>
    <row r="51" spans="1:22" s="143" customFormat="1" ht="16.5" thickBot="1">
      <c r="A51" s="142"/>
      <c r="B51" s="142"/>
      <c r="C51" s="142"/>
      <c r="D51" s="142"/>
      <c r="E51" s="142"/>
      <c r="F51" s="222" t="s">
        <v>41</v>
      </c>
      <c r="G51" s="222"/>
      <c r="H51" s="223">
        <f>SUM(H39:H50)/100</f>
        <v>1</v>
      </c>
      <c r="N51" s="190"/>
      <c r="O51" s="190"/>
      <c r="P51" s="190"/>
      <c r="Q51" s="190"/>
      <c r="R51" s="190"/>
      <c r="S51" s="190"/>
      <c r="T51" s="209"/>
      <c r="U51" s="209"/>
      <c r="V51" s="192"/>
    </row>
    <row r="52" spans="1:21" ht="16.5" thickBot="1">
      <c r="A52" s="325" t="s">
        <v>190</v>
      </c>
      <c r="B52" s="326"/>
      <c r="C52" s="326"/>
      <c r="D52" s="326"/>
      <c r="E52" s="327"/>
      <c r="F52" s="186"/>
      <c r="G52" s="224"/>
      <c r="T52" s="209"/>
      <c r="U52" s="209"/>
    </row>
    <row r="53" spans="7:21" ht="12.75">
      <c r="G53" s="225"/>
      <c r="T53" s="209"/>
      <c r="U53" s="209"/>
    </row>
    <row r="54" spans="1:21" ht="12.75">
      <c r="A54" s="151" t="s">
        <v>136</v>
      </c>
      <c r="B54" s="193"/>
      <c r="C54" s="193"/>
      <c r="D54" s="193"/>
      <c r="E54" s="226"/>
      <c r="F54" s="227"/>
      <c r="G54" s="225"/>
      <c r="T54" s="209"/>
      <c r="U54" s="209"/>
    </row>
    <row r="55" spans="1:21" ht="12.75">
      <c r="A55" s="154" t="s">
        <v>232</v>
      </c>
      <c r="B55" s="155" t="s">
        <v>191</v>
      </c>
      <c r="C55" s="156"/>
      <c r="D55" s="156"/>
      <c r="E55" s="156"/>
      <c r="F55" s="194"/>
      <c r="G55" s="149"/>
      <c r="J55" s="228"/>
      <c r="T55" s="209"/>
      <c r="U55" s="209"/>
    </row>
    <row r="56" spans="1:21" ht="12.75">
      <c r="A56" s="161" t="s">
        <v>192</v>
      </c>
      <c r="B56" s="164" t="s">
        <v>191</v>
      </c>
      <c r="C56" s="152"/>
      <c r="D56" s="152"/>
      <c r="E56" s="152"/>
      <c r="F56" s="199"/>
      <c r="G56" s="149"/>
      <c r="H56" s="151" t="s">
        <v>136</v>
      </c>
      <c r="J56" s="228"/>
      <c r="T56" s="209"/>
      <c r="U56" s="209"/>
    </row>
    <row r="57" spans="1:21" ht="12.75">
      <c r="A57" s="161" t="s">
        <v>9</v>
      </c>
      <c r="B57" s="164" t="s">
        <v>42</v>
      </c>
      <c r="C57" s="152"/>
      <c r="D57" s="152"/>
      <c r="E57" s="152"/>
      <c r="F57" s="199"/>
      <c r="G57" s="149"/>
      <c r="H57" s="229" t="s">
        <v>193</v>
      </c>
      <c r="I57" s="229" t="s">
        <v>144</v>
      </c>
      <c r="J57" s="229" t="s">
        <v>240</v>
      </c>
      <c r="T57" s="209"/>
      <c r="U57" s="209"/>
    </row>
    <row r="58" spans="1:21" ht="12.75">
      <c r="A58" s="161" t="s">
        <v>194</v>
      </c>
      <c r="B58" s="164" t="s">
        <v>195</v>
      </c>
      <c r="C58" s="152"/>
      <c r="D58" s="152"/>
      <c r="E58" s="152"/>
      <c r="F58" s="199"/>
      <c r="G58" s="149"/>
      <c r="H58" s="230" t="s">
        <v>196</v>
      </c>
      <c r="I58" s="230" t="s">
        <v>147</v>
      </c>
      <c r="J58" s="230" t="s">
        <v>237</v>
      </c>
      <c r="T58" s="209"/>
      <c r="U58" s="209"/>
    </row>
    <row r="59" spans="1:21" ht="12.75">
      <c r="A59" s="161" t="s">
        <v>197</v>
      </c>
      <c r="B59" s="164" t="s">
        <v>198</v>
      </c>
      <c r="C59" s="152"/>
      <c r="D59" s="152"/>
      <c r="E59" s="152"/>
      <c r="F59" s="199"/>
      <c r="G59" s="149"/>
      <c r="H59" s="231" t="s">
        <v>199</v>
      </c>
      <c r="I59" s="231" t="s">
        <v>146</v>
      </c>
      <c r="J59" s="231" t="s">
        <v>236</v>
      </c>
      <c r="T59" s="209"/>
      <c r="U59" s="209"/>
    </row>
    <row r="60" spans="1:21" ht="12.75">
      <c r="A60" s="161" t="s">
        <v>200</v>
      </c>
      <c r="B60" s="164" t="s">
        <v>233</v>
      </c>
      <c r="C60" s="152"/>
      <c r="D60" s="152"/>
      <c r="E60" s="152"/>
      <c r="F60" s="199"/>
      <c r="G60" s="149"/>
      <c r="H60" s="231" t="s">
        <v>201</v>
      </c>
      <c r="I60" s="231" t="s">
        <v>145</v>
      </c>
      <c r="J60" s="231" t="s">
        <v>235</v>
      </c>
      <c r="P60" s="191"/>
      <c r="Q60" s="191"/>
      <c r="R60" s="191"/>
      <c r="S60" s="191"/>
      <c r="T60" s="191"/>
      <c r="U60" s="191"/>
    </row>
    <row r="61" spans="1:21" ht="12.75">
      <c r="A61" s="161" t="s">
        <v>202</v>
      </c>
      <c r="B61" s="164" t="s">
        <v>203</v>
      </c>
      <c r="C61" s="152"/>
      <c r="D61" s="152"/>
      <c r="E61" s="152"/>
      <c r="F61" s="199"/>
      <c r="G61" s="232"/>
      <c r="H61" s="233" t="s">
        <v>17</v>
      </c>
      <c r="I61" s="233" t="s">
        <v>324</v>
      </c>
      <c r="J61" s="233" t="s">
        <v>234</v>
      </c>
      <c r="O61" s="191"/>
      <c r="T61" s="209"/>
      <c r="U61" s="209"/>
    </row>
    <row r="62" spans="1:21" ht="12.75">
      <c r="A62" s="165" t="s">
        <v>204</v>
      </c>
      <c r="B62" s="166" t="s">
        <v>205</v>
      </c>
      <c r="C62" s="234"/>
      <c r="D62" s="234"/>
      <c r="E62" s="167"/>
      <c r="F62" s="203"/>
      <c r="G62" s="232"/>
      <c r="H62" s="191"/>
      <c r="T62" s="209"/>
      <c r="U62" s="209"/>
    </row>
    <row r="63" spans="5:22" ht="12.75">
      <c r="E63" s="235"/>
      <c r="F63" s="190"/>
      <c r="H63" s="191"/>
      <c r="T63" s="209"/>
      <c r="U63" s="209"/>
      <c r="V63" s="191"/>
    </row>
    <row r="64" spans="3:22" s="191" customFormat="1" ht="12.75">
      <c r="C64" s="211"/>
      <c r="D64" s="176" t="s">
        <v>140</v>
      </c>
      <c r="E64" s="176" t="s">
        <v>140</v>
      </c>
      <c r="F64" s="176" t="s">
        <v>140</v>
      </c>
      <c r="G64" s="212" t="s">
        <v>206</v>
      </c>
      <c r="H64" s="212" t="s">
        <v>206</v>
      </c>
      <c r="I64" s="212" t="s">
        <v>206</v>
      </c>
      <c r="J64" s="212" t="s">
        <v>206</v>
      </c>
      <c r="K64" s="212" t="s">
        <v>206</v>
      </c>
      <c r="O64" s="190"/>
      <c r="P64" s="190"/>
      <c r="Q64" s="190"/>
      <c r="R64" s="190"/>
      <c r="S64" s="190"/>
      <c r="T64" s="209"/>
      <c r="U64" s="209"/>
      <c r="V64" s="192"/>
    </row>
    <row r="65" spans="1:21" ht="12.75">
      <c r="A65" s="178" t="s">
        <v>137</v>
      </c>
      <c r="B65" s="178" t="s">
        <v>143</v>
      </c>
      <c r="C65" s="236" t="s">
        <v>207</v>
      </c>
      <c r="D65" s="236" t="s">
        <v>232</v>
      </c>
      <c r="E65" s="236" t="s">
        <v>192</v>
      </c>
      <c r="F65" s="236" t="s">
        <v>9</v>
      </c>
      <c r="G65" s="236" t="s">
        <v>194</v>
      </c>
      <c r="H65" s="236" t="s">
        <v>43</v>
      </c>
      <c r="I65" s="236" t="s">
        <v>200</v>
      </c>
      <c r="J65" s="236" t="s">
        <v>202</v>
      </c>
      <c r="K65" s="236" t="s">
        <v>204</v>
      </c>
      <c r="T65" s="209"/>
      <c r="U65" s="209"/>
    </row>
    <row r="66" spans="1:21" ht="14.25">
      <c r="A66" s="237" t="str">
        <f>A39</f>
        <v>06106684</v>
      </c>
      <c r="B66" s="238">
        <f>D39</f>
        <v>41086</v>
      </c>
      <c r="C66" s="239" t="s">
        <v>208</v>
      </c>
      <c r="D66" s="240" t="s">
        <v>266</v>
      </c>
      <c r="E66" s="240" t="s">
        <v>145</v>
      </c>
      <c r="F66" s="241" t="s">
        <v>13</v>
      </c>
      <c r="G66" s="219">
        <v>10</v>
      </c>
      <c r="H66" s="219">
        <v>0</v>
      </c>
      <c r="I66" s="219" t="s">
        <v>225</v>
      </c>
      <c r="J66" s="219"/>
      <c r="K66" s="219"/>
      <c r="T66" s="209"/>
      <c r="U66" s="209"/>
    </row>
    <row r="67" spans="1:21" ht="14.25">
      <c r="A67" s="242" t="str">
        <f aca="true" t="shared" si="0" ref="A67:B77">+A$66</f>
        <v>06106684</v>
      </c>
      <c r="B67" s="243">
        <f t="shared" si="0"/>
        <v>41086</v>
      </c>
      <c r="C67" s="239" t="s">
        <v>209</v>
      </c>
      <c r="D67" s="240" t="s">
        <v>267</v>
      </c>
      <c r="E67" s="240" t="s">
        <v>146</v>
      </c>
      <c r="F67" s="241" t="s">
        <v>13</v>
      </c>
      <c r="G67" s="219">
        <v>60</v>
      </c>
      <c r="H67" s="219">
        <v>3</v>
      </c>
      <c r="I67" s="219" t="s">
        <v>225</v>
      </c>
      <c r="J67" s="219"/>
      <c r="K67" s="219"/>
      <c r="T67" s="209"/>
      <c r="U67" s="209"/>
    </row>
    <row r="68" spans="1:21" ht="14.25">
      <c r="A68" s="242" t="str">
        <f t="shared" si="0"/>
        <v>06106684</v>
      </c>
      <c r="B68" s="243">
        <f t="shared" si="0"/>
        <v>41086</v>
      </c>
      <c r="C68" s="239" t="s">
        <v>210</v>
      </c>
      <c r="D68" s="240" t="s">
        <v>254</v>
      </c>
      <c r="E68" s="240" t="s">
        <v>146</v>
      </c>
      <c r="F68" s="241" t="s">
        <v>13</v>
      </c>
      <c r="G68" s="219">
        <v>40</v>
      </c>
      <c r="H68" s="219">
        <v>0</v>
      </c>
      <c r="I68" s="219" t="s">
        <v>225</v>
      </c>
      <c r="J68" s="219"/>
      <c r="K68" s="219"/>
      <c r="T68" s="209"/>
      <c r="U68" s="209"/>
    </row>
    <row r="69" spans="1:21" ht="14.25">
      <c r="A69" s="242" t="str">
        <f t="shared" si="0"/>
        <v>06106684</v>
      </c>
      <c r="B69" s="243">
        <f t="shared" si="0"/>
        <v>41086</v>
      </c>
      <c r="C69" s="239" t="s">
        <v>211</v>
      </c>
      <c r="D69" s="240" t="s">
        <v>266</v>
      </c>
      <c r="E69" s="240" t="s">
        <v>146</v>
      </c>
      <c r="F69" s="241" t="s">
        <v>13</v>
      </c>
      <c r="G69" s="219">
        <v>20</v>
      </c>
      <c r="H69" s="219">
        <v>0</v>
      </c>
      <c r="I69" s="219" t="s">
        <v>225</v>
      </c>
      <c r="J69" s="219"/>
      <c r="K69" s="219"/>
      <c r="T69" s="209"/>
      <c r="U69" s="209"/>
    </row>
    <row r="70" spans="1:21" ht="14.25">
      <c r="A70" s="242" t="str">
        <f t="shared" si="0"/>
        <v>06106684</v>
      </c>
      <c r="B70" s="243">
        <f t="shared" si="0"/>
        <v>41086</v>
      </c>
      <c r="C70" s="239" t="s">
        <v>212</v>
      </c>
      <c r="D70" s="240" t="s">
        <v>250</v>
      </c>
      <c r="E70" s="240" t="s">
        <v>145</v>
      </c>
      <c r="F70" s="241" t="s">
        <v>14</v>
      </c>
      <c r="G70" s="219">
        <v>20</v>
      </c>
      <c r="H70" s="219">
        <v>0</v>
      </c>
      <c r="I70" s="219" t="s">
        <v>225</v>
      </c>
      <c r="J70" s="219"/>
      <c r="K70" s="219"/>
      <c r="T70" s="209"/>
      <c r="U70" s="209"/>
    </row>
    <row r="71" spans="1:21" ht="14.25">
      <c r="A71" s="242" t="str">
        <f t="shared" si="0"/>
        <v>06106684</v>
      </c>
      <c r="B71" s="243">
        <f t="shared" si="0"/>
        <v>41086</v>
      </c>
      <c r="C71" s="239" t="s">
        <v>213</v>
      </c>
      <c r="D71" s="240" t="s">
        <v>251</v>
      </c>
      <c r="E71" s="240" t="s">
        <v>145</v>
      </c>
      <c r="F71" s="241" t="s">
        <v>14</v>
      </c>
      <c r="G71" s="219">
        <v>5</v>
      </c>
      <c r="H71" s="219">
        <v>0</v>
      </c>
      <c r="I71" s="219" t="s">
        <v>225</v>
      </c>
      <c r="J71" s="219"/>
      <c r="K71" s="219"/>
      <c r="T71" s="209"/>
      <c r="U71" s="209"/>
    </row>
    <row r="72" spans="1:21" ht="14.25">
      <c r="A72" s="242" t="str">
        <f t="shared" si="0"/>
        <v>06106684</v>
      </c>
      <c r="B72" s="243">
        <f t="shared" si="0"/>
        <v>41086</v>
      </c>
      <c r="C72" s="239" t="s">
        <v>214</v>
      </c>
      <c r="D72" s="240" t="s">
        <v>255</v>
      </c>
      <c r="E72" s="240" t="s">
        <v>145</v>
      </c>
      <c r="F72" s="241" t="s">
        <v>14</v>
      </c>
      <c r="G72" s="219">
        <v>10</v>
      </c>
      <c r="H72" s="219">
        <v>0</v>
      </c>
      <c r="I72" s="219" t="s">
        <v>154</v>
      </c>
      <c r="J72" s="219"/>
      <c r="K72" s="219"/>
      <c r="T72" s="209"/>
      <c r="U72" s="209"/>
    </row>
    <row r="73" spans="1:21" ht="14.25">
      <c r="A73" s="242" t="str">
        <f t="shared" si="0"/>
        <v>06106684</v>
      </c>
      <c r="B73" s="243">
        <f t="shared" si="0"/>
        <v>41086</v>
      </c>
      <c r="C73" s="239" t="s">
        <v>215</v>
      </c>
      <c r="D73" s="240" t="s">
        <v>268</v>
      </c>
      <c r="E73" s="240" t="s">
        <v>146</v>
      </c>
      <c r="F73" s="241" t="s">
        <v>14</v>
      </c>
      <c r="G73" s="219">
        <v>5</v>
      </c>
      <c r="H73" s="219">
        <v>0</v>
      </c>
      <c r="I73" s="219" t="s">
        <v>225</v>
      </c>
      <c r="J73" s="219"/>
      <c r="K73" s="219"/>
      <c r="T73" s="209"/>
      <c r="U73" s="209"/>
    </row>
    <row r="74" spans="1:21" ht="14.25">
      <c r="A74" s="242" t="str">
        <f t="shared" si="0"/>
        <v>06106684</v>
      </c>
      <c r="B74" s="243">
        <f t="shared" si="0"/>
        <v>41086</v>
      </c>
      <c r="C74" s="239" t="s">
        <v>216</v>
      </c>
      <c r="D74" s="240" t="s">
        <v>268</v>
      </c>
      <c r="E74" s="240" t="s">
        <v>145</v>
      </c>
      <c r="F74" s="241" t="s">
        <v>15</v>
      </c>
      <c r="G74" s="219">
        <v>20</v>
      </c>
      <c r="H74" s="219">
        <v>0</v>
      </c>
      <c r="I74" s="219" t="s">
        <v>225</v>
      </c>
      <c r="J74" s="219"/>
      <c r="K74" s="219"/>
      <c r="T74" s="209"/>
      <c r="U74" s="209"/>
    </row>
    <row r="75" spans="1:21" ht="14.25">
      <c r="A75" s="242" t="str">
        <f t="shared" si="0"/>
        <v>06106684</v>
      </c>
      <c r="B75" s="243">
        <f t="shared" si="0"/>
        <v>41086</v>
      </c>
      <c r="C75" s="239" t="s">
        <v>217</v>
      </c>
      <c r="D75" s="240" t="s">
        <v>251</v>
      </c>
      <c r="E75" s="240" t="s">
        <v>146</v>
      </c>
      <c r="F75" s="241" t="s">
        <v>15</v>
      </c>
      <c r="G75" s="219">
        <v>15</v>
      </c>
      <c r="H75" s="219">
        <v>3</v>
      </c>
      <c r="I75" s="219" t="s">
        <v>225</v>
      </c>
      <c r="J75" s="219"/>
      <c r="K75" s="219"/>
      <c r="T75" s="209"/>
      <c r="U75" s="209"/>
    </row>
    <row r="76" spans="1:21" ht="14.25">
      <c r="A76" s="242" t="str">
        <f t="shared" si="0"/>
        <v>06106684</v>
      </c>
      <c r="B76" s="243">
        <f t="shared" si="0"/>
        <v>41086</v>
      </c>
      <c r="C76" s="239" t="s">
        <v>218</v>
      </c>
      <c r="D76" s="240" t="s">
        <v>250</v>
      </c>
      <c r="E76" s="240" t="s">
        <v>146</v>
      </c>
      <c r="F76" s="241" t="s">
        <v>15</v>
      </c>
      <c r="G76" s="219">
        <v>60</v>
      </c>
      <c r="H76" s="219">
        <v>3</v>
      </c>
      <c r="I76" s="219" t="s">
        <v>225</v>
      </c>
      <c r="J76" s="219"/>
      <c r="K76" s="219"/>
      <c r="T76" s="209"/>
      <c r="U76" s="209"/>
    </row>
    <row r="77" spans="1:21" ht="14.25">
      <c r="A77" s="242" t="str">
        <f t="shared" si="0"/>
        <v>06106684</v>
      </c>
      <c r="B77" s="243">
        <f t="shared" si="0"/>
        <v>41086</v>
      </c>
      <c r="C77" s="239" t="s">
        <v>219</v>
      </c>
      <c r="D77" s="240" t="s">
        <v>268</v>
      </c>
      <c r="E77" s="240" t="s">
        <v>147</v>
      </c>
      <c r="F77" s="241" t="s">
        <v>15</v>
      </c>
      <c r="G77" s="219">
        <v>20</v>
      </c>
      <c r="H77" s="219">
        <v>0</v>
      </c>
      <c r="I77" s="219" t="s">
        <v>225</v>
      </c>
      <c r="J77" s="219"/>
      <c r="K77" s="219"/>
      <c r="T77" s="209"/>
      <c r="U77" s="209"/>
    </row>
    <row r="78" spans="1:21" ht="16.5" thickBot="1">
      <c r="A78" s="142"/>
      <c r="T78" s="209"/>
      <c r="U78" s="209"/>
    </row>
    <row r="79" spans="1:21" ht="16.5" thickBot="1">
      <c r="A79" s="325" t="s">
        <v>220</v>
      </c>
      <c r="B79" s="327"/>
      <c r="C79" s="142"/>
      <c r="D79" s="142"/>
      <c r="E79" s="142"/>
      <c r="F79" s="142"/>
      <c r="G79" s="143"/>
      <c r="H79" s="143"/>
      <c r="I79" s="143"/>
      <c r="T79" s="209"/>
      <c r="U79" s="209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09"/>
      <c r="U80" s="209"/>
    </row>
    <row r="81" spans="1:21" ht="12.75">
      <c r="A81" s="151" t="s">
        <v>136</v>
      </c>
      <c r="B81" s="193"/>
      <c r="C81" s="193"/>
      <c r="D81" s="147"/>
      <c r="E81" s="147"/>
      <c r="F81" s="147"/>
      <c r="G81" s="143"/>
      <c r="H81" s="143"/>
      <c r="I81" s="143"/>
      <c r="T81" s="209"/>
      <c r="U81" s="209"/>
    </row>
    <row r="82" spans="1:21" ht="12.75">
      <c r="A82" s="154" t="s">
        <v>221</v>
      </c>
      <c r="B82" s="155" t="s">
        <v>222</v>
      </c>
      <c r="C82" s="244"/>
      <c r="D82" s="245"/>
      <c r="E82" s="147"/>
      <c r="F82" s="143"/>
      <c r="G82" s="246"/>
      <c r="H82" s="143"/>
      <c r="I82" s="143"/>
      <c r="T82" s="209"/>
      <c r="U82" s="209"/>
    </row>
    <row r="83" spans="1:21" ht="12.75">
      <c r="A83" s="161" t="s">
        <v>223</v>
      </c>
      <c r="B83" s="151" t="s">
        <v>224</v>
      </c>
      <c r="C83" s="247"/>
      <c r="D83" s="248"/>
      <c r="E83" s="147"/>
      <c r="F83" s="192"/>
      <c r="G83" s="246"/>
      <c r="H83" s="143"/>
      <c r="I83" s="143"/>
      <c r="T83" s="209"/>
      <c r="U83" s="209"/>
    </row>
    <row r="84" spans="1:21" ht="12.75">
      <c r="A84" s="165" t="s">
        <v>9</v>
      </c>
      <c r="B84" s="166" t="s">
        <v>18</v>
      </c>
      <c r="C84" s="234"/>
      <c r="D84" s="249"/>
      <c r="E84" s="147"/>
      <c r="F84" s="192"/>
      <c r="G84" s="246"/>
      <c r="H84" s="143"/>
      <c r="I84" s="143"/>
      <c r="T84" s="209"/>
      <c r="U84" s="209"/>
    </row>
    <row r="85" spans="1:21" ht="12.75">
      <c r="A85" s="143"/>
      <c r="B85" s="143"/>
      <c r="C85" s="143"/>
      <c r="D85" s="143"/>
      <c r="E85" s="143"/>
      <c r="F85" s="192"/>
      <c r="G85" s="143"/>
      <c r="H85" s="143"/>
      <c r="I85" s="143"/>
      <c r="T85" s="209"/>
      <c r="U85" s="209"/>
    </row>
    <row r="86" spans="1:21" ht="12.75" customHeight="1">
      <c r="A86" s="192"/>
      <c r="B86" s="192"/>
      <c r="C86" s="212" t="s">
        <v>206</v>
      </c>
      <c r="D86" s="176" t="s">
        <v>140</v>
      </c>
      <c r="E86" s="324" t="s">
        <v>44</v>
      </c>
      <c r="F86" s="324"/>
      <c r="G86" s="324"/>
      <c r="H86" s="328" t="s">
        <v>325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209"/>
      <c r="U86" s="209"/>
    </row>
    <row r="87" spans="1:21" ht="12.75">
      <c r="A87" s="178" t="s">
        <v>137</v>
      </c>
      <c r="B87" s="178" t="s">
        <v>143</v>
      </c>
      <c r="C87" s="178" t="s">
        <v>221</v>
      </c>
      <c r="D87" s="250" t="s">
        <v>223</v>
      </c>
      <c r="E87" s="178" t="s">
        <v>8</v>
      </c>
      <c r="F87" s="178" t="s">
        <v>7</v>
      </c>
      <c r="G87" s="178" t="s">
        <v>6</v>
      </c>
      <c r="H87" s="251" t="s">
        <v>326</v>
      </c>
      <c r="I87" s="178" t="s">
        <v>327</v>
      </c>
      <c r="J87" s="178" t="s">
        <v>328</v>
      </c>
      <c r="K87" s="178" t="s">
        <v>329</v>
      </c>
      <c r="L87" s="178" t="s">
        <v>330</v>
      </c>
      <c r="M87" s="178" t="s">
        <v>331</v>
      </c>
      <c r="N87" s="178" t="s">
        <v>332</v>
      </c>
      <c r="O87" s="178" t="s">
        <v>333</v>
      </c>
      <c r="P87" s="178" t="s">
        <v>334</v>
      </c>
      <c r="Q87" s="178" t="s">
        <v>335</v>
      </c>
      <c r="R87" s="178" t="s">
        <v>336</v>
      </c>
      <c r="S87" s="178" t="s">
        <v>337</v>
      </c>
      <c r="T87" s="209"/>
      <c r="U87" s="209"/>
    </row>
    <row r="88" spans="1:21" ht="14.25">
      <c r="A88" s="214" t="str">
        <f>A66</f>
        <v>06106684</v>
      </c>
      <c r="B88" s="252">
        <f>B66</f>
        <v>41086</v>
      </c>
      <c r="C88" s="219" t="s">
        <v>273</v>
      </c>
      <c r="D88" s="219">
        <v>67</v>
      </c>
      <c r="E88" s="219">
        <v>0</v>
      </c>
      <c r="F88" s="219">
        <v>1</v>
      </c>
      <c r="G88" s="219">
        <v>1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09"/>
      <c r="U88" s="209"/>
    </row>
    <row r="89" spans="1:21" ht="14.25">
      <c r="A89" s="242" t="str">
        <f aca="true" t="shared" si="1" ref="A89:B108">+A$88</f>
        <v>06106684</v>
      </c>
      <c r="B89" s="243">
        <f t="shared" si="1"/>
        <v>41086</v>
      </c>
      <c r="C89" s="219" t="s">
        <v>275</v>
      </c>
      <c r="D89" s="219">
        <v>287</v>
      </c>
      <c r="E89" s="219">
        <v>0</v>
      </c>
      <c r="F89" s="219">
        <v>1</v>
      </c>
      <c r="G89" s="219">
        <v>0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09"/>
      <c r="U89" s="209"/>
    </row>
    <row r="90" spans="1:21" ht="14.25">
      <c r="A90" s="242" t="str">
        <f t="shared" si="1"/>
        <v>06106684</v>
      </c>
      <c r="B90" s="243">
        <f t="shared" si="1"/>
        <v>41086</v>
      </c>
      <c r="C90" s="219" t="s">
        <v>274</v>
      </c>
      <c r="D90" s="219">
        <v>286</v>
      </c>
      <c r="E90" s="219">
        <v>0</v>
      </c>
      <c r="F90" s="219">
        <v>0</v>
      </c>
      <c r="G90" s="219">
        <v>2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209"/>
      <c r="U90" s="209"/>
    </row>
    <row r="91" spans="1:21" ht="14.25">
      <c r="A91" s="242" t="str">
        <f t="shared" si="1"/>
        <v>06106684</v>
      </c>
      <c r="B91" s="243">
        <f t="shared" si="1"/>
        <v>41086</v>
      </c>
      <c r="C91" s="219" t="s">
        <v>276</v>
      </c>
      <c r="D91" s="219">
        <v>212</v>
      </c>
      <c r="E91" s="219">
        <v>1</v>
      </c>
      <c r="F91" s="219">
        <v>4</v>
      </c>
      <c r="G91" s="219">
        <v>2</v>
      </c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09"/>
      <c r="U91" s="209"/>
    </row>
    <row r="92" spans="1:21" ht="14.25">
      <c r="A92" s="242" t="str">
        <f t="shared" si="1"/>
        <v>06106684</v>
      </c>
      <c r="B92" s="243">
        <f t="shared" si="1"/>
        <v>41086</v>
      </c>
      <c r="C92" s="219" t="s">
        <v>277</v>
      </c>
      <c r="D92" s="219">
        <v>200</v>
      </c>
      <c r="E92" s="219">
        <v>8</v>
      </c>
      <c r="F92" s="219">
        <v>17</v>
      </c>
      <c r="G92" s="219">
        <v>7</v>
      </c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09"/>
      <c r="U92" s="209"/>
    </row>
    <row r="93" spans="1:21" ht="14.25">
      <c r="A93" s="242" t="str">
        <f t="shared" si="1"/>
        <v>06106684</v>
      </c>
      <c r="B93" s="243">
        <f t="shared" si="1"/>
        <v>41086</v>
      </c>
      <c r="C93" s="219" t="s">
        <v>278</v>
      </c>
      <c r="D93" s="219">
        <v>311</v>
      </c>
      <c r="E93" s="219">
        <v>0</v>
      </c>
      <c r="F93" s="219">
        <v>0</v>
      </c>
      <c r="G93" s="219">
        <v>1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09"/>
      <c r="U93" s="209"/>
    </row>
    <row r="94" spans="1:21" ht="14.25">
      <c r="A94" s="242" t="str">
        <f t="shared" si="1"/>
        <v>06106684</v>
      </c>
      <c r="B94" s="243">
        <f t="shared" si="1"/>
        <v>41086</v>
      </c>
      <c r="C94" s="219" t="s">
        <v>279</v>
      </c>
      <c r="D94" s="219">
        <v>313</v>
      </c>
      <c r="E94" s="219">
        <v>1</v>
      </c>
      <c r="F94" s="219">
        <v>0</v>
      </c>
      <c r="G94" s="219">
        <v>0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09"/>
      <c r="U94" s="209"/>
    </row>
    <row r="95" spans="1:21" ht="14.25">
      <c r="A95" s="242" t="str">
        <f t="shared" si="1"/>
        <v>06106684</v>
      </c>
      <c r="B95" s="243">
        <f t="shared" si="1"/>
        <v>41086</v>
      </c>
      <c r="C95" s="219" t="s">
        <v>280</v>
      </c>
      <c r="D95" s="219">
        <v>312</v>
      </c>
      <c r="E95" s="219">
        <v>2</v>
      </c>
      <c r="F95" s="219">
        <v>0</v>
      </c>
      <c r="G95" s="219">
        <v>3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09"/>
      <c r="U95" s="209"/>
    </row>
    <row r="96" spans="1:21" ht="14.25">
      <c r="A96" s="242" t="str">
        <f t="shared" si="1"/>
        <v>06106684</v>
      </c>
      <c r="B96" s="243">
        <f t="shared" si="1"/>
        <v>41086</v>
      </c>
      <c r="C96" s="219" t="s">
        <v>281</v>
      </c>
      <c r="D96" s="219">
        <v>239</v>
      </c>
      <c r="E96" s="219">
        <v>0</v>
      </c>
      <c r="F96" s="219">
        <v>22</v>
      </c>
      <c r="G96" s="219">
        <v>0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09"/>
      <c r="U96" s="209"/>
    </row>
    <row r="97" spans="1:21" ht="14.25">
      <c r="A97" s="242" t="str">
        <f t="shared" si="1"/>
        <v>06106684</v>
      </c>
      <c r="B97" s="243">
        <f t="shared" si="1"/>
        <v>41086</v>
      </c>
      <c r="C97" s="219" t="s">
        <v>282</v>
      </c>
      <c r="D97" s="219">
        <v>183</v>
      </c>
      <c r="E97" s="219">
        <v>2</v>
      </c>
      <c r="F97" s="219">
        <v>13</v>
      </c>
      <c r="G97" s="219">
        <v>3</v>
      </c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09"/>
      <c r="U97" s="209"/>
    </row>
    <row r="98" spans="1:21" ht="14.25">
      <c r="A98" s="242" t="str">
        <f t="shared" si="1"/>
        <v>06106684</v>
      </c>
      <c r="B98" s="243">
        <f t="shared" si="1"/>
        <v>41086</v>
      </c>
      <c r="C98" s="219" t="s">
        <v>283</v>
      </c>
      <c r="D98" s="219">
        <v>364</v>
      </c>
      <c r="E98" s="219">
        <v>1</v>
      </c>
      <c r="F98" s="219">
        <v>334</v>
      </c>
      <c r="G98" s="219">
        <v>156</v>
      </c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09"/>
      <c r="U98" s="209"/>
    </row>
    <row r="99" spans="1:21" ht="14.25">
      <c r="A99" s="242" t="str">
        <f t="shared" si="1"/>
        <v>06106684</v>
      </c>
      <c r="B99" s="243">
        <f t="shared" si="1"/>
        <v>41086</v>
      </c>
      <c r="C99" s="219" t="s">
        <v>284</v>
      </c>
      <c r="D99" s="219">
        <v>457</v>
      </c>
      <c r="E99" s="219">
        <v>6</v>
      </c>
      <c r="F99" s="219">
        <v>0</v>
      </c>
      <c r="G99" s="219">
        <v>7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09"/>
      <c r="U99" s="209"/>
    </row>
    <row r="100" spans="1:21" ht="14.25">
      <c r="A100" s="242" t="str">
        <f t="shared" si="1"/>
        <v>06106684</v>
      </c>
      <c r="B100" s="243">
        <f t="shared" si="1"/>
        <v>41086</v>
      </c>
      <c r="C100" s="219" t="s">
        <v>45</v>
      </c>
      <c r="D100" s="219">
        <v>450</v>
      </c>
      <c r="E100" s="219">
        <v>10</v>
      </c>
      <c r="F100" s="219">
        <v>85</v>
      </c>
      <c r="G100" s="219">
        <v>10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09"/>
      <c r="U100" s="209"/>
    </row>
    <row r="101" spans="1:21" ht="14.25">
      <c r="A101" s="242" t="str">
        <f t="shared" si="1"/>
        <v>06106684</v>
      </c>
      <c r="B101" s="243">
        <f t="shared" si="1"/>
        <v>41086</v>
      </c>
      <c r="C101" s="219" t="s">
        <v>285</v>
      </c>
      <c r="D101" s="219">
        <v>502</v>
      </c>
      <c r="E101" s="219">
        <v>0</v>
      </c>
      <c r="F101" s="219">
        <v>0</v>
      </c>
      <c r="G101" s="219">
        <v>1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09"/>
      <c r="U101" s="209"/>
    </row>
    <row r="102" spans="1:21" ht="14.25">
      <c r="A102" s="242" t="str">
        <f t="shared" si="1"/>
        <v>06106684</v>
      </c>
      <c r="B102" s="243">
        <f t="shared" si="1"/>
        <v>41086</v>
      </c>
      <c r="C102" s="219" t="s">
        <v>286</v>
      </c>
      <c r="D102" s="219">
        <v>421</v>
      </c>
      <c r="E102" s="219">
        <v>0</v>
      </c>
      <c r="F102" s="219">
        <v>8</v>
      </c>
      <c r="G102" s="219">
        <v>0</v>
      </c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09"/>
      <c r="U102" s="209"/>
    </row>
    <row r="103" spans="1:21" ht="14.25">
      <c r="A103" s="242" t="str">
        <f t="shared" si="1"/>
        <v>06106684</v>
      </c>
      <c r="B103" s="243">
        <f t="shared" si="1"/>
        <v>41086</v>
      </c>
      <c r="C103" s="219" t="s">
        <v>287</v>
      </c>
      <c r="D103" s="219">
        <v>613</v>
      </c>
      <c r="E103" s="219">
        <v>1</v>
      </c>
      <c r="F103" s="219">
        <v>0</v>
      </c>
      <c r="G103" s="219">
        <v>0</v>
      </c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09"/>
      <c r="U103" s="209"/>
    </row>
    <row r="104" spans="1:21" ht="14.25">
      <c r="A104" s="242" t="str">
        <f t="shared" si="1"/>
        <v>06106684</v>
      </c>
      <c r="B104" s="243">
        <f t="shared" si="1"/>
        <v>41086</v>
      </c>
      <c r="C104" s="219" t="s">
        <v>288</v>
      </c>
      <c r="D104" s="219">
        <v>611</v>
      </c>
      <c r="E104" s="219">
        <v>10</v>
      </c>
      <c r="F104" s="219">
        <v>0</v>
      </c>
      <c r="G104" s="219">
        <v>1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09"/>
      <c r="U104" s="209"/>
    </row>
    <row r="105" spans="1:21" ht="14.25">
      <c r="A105" s="242" t="str">
        <f t="shared" si="1"/>
        <v>06106684</v>
      </c>
      <c r="B105" s="243">
        <f t="shared" si="1"/>
        <v>41086</v>
      </c>
      <c r="C105" s="219" t="s">
        <v>289</v>
      </c>
      <c r="D105" s="219">
        <v>618</v>
      </c>
      <c r="E105" s="219">
        <v>28</v>
      </c>
      <c r="F105" s="219">
        <v>24</v>
      </c>
      <c r="G105" s="219">
        <v>28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09"/>
      <c r="U105" s="209"/>
    </row>
    <row r="106" spans="1:21" ht="14.25">
      <c r="A106" s="242" t="str">
        <f t="shared" si="1"/>
        <v>06106684</v>
      </c>
      <c r="B106" s="243">
        <f t="shared" si="1"/>
        <v>41086</v>
      </c>
      <c r="C106" s="219" t="s">
        <v>290</v>
      </c>
      <c r="D106" s="219">
        <v>619</v>
      </c>
      <c r="E106" s="219">
        <v>4</v>
      </c>
      <c r="F106" s="219">
        <v>10</v>
      </c>
      <c r="G106" s="219">
        <v>12</v>
      </c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09"/>
      <c r="U106" s="209"/>
    </row>
    <row r="107" spans="1:21" ht="14.25">
      <c r="A107" s="242" t="str">
        <f t="shared" si="1"/>
        <v>06106684</v>
      </c>
      <c r="B107" s="243">
        <f t="shared" si="1"/>
        <v>41086</v>
      </c>
      <c r="C107" s="219" t="s">
        <v>291</v>
      </c>
      <c r="D107" s="219">
        <v>623</v>
      </c>
      <c r="E107" s="219">
        <v>0</v>
      </c>
      <c r="F107" s="219">
        <v>2</v>
      </c>
      <c r="G107" s="219">
        <v>8</v>
      </c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09"/>
      <c r="U107" s="209"/>
    </row>
    <row r="108" spans="1:21" ht="14.25">
      <c r="A108" s="242" t="str">
        <f t="shared" si="1"/>
        <v>06106684</v>
      </c>
      <c r="B108" s="243">
        <f t="shared" si="1"/>
        <v>41086</v>
      </c>
      <c r="C108" s="219" t="s">
        <v>292</v>
      </c>
      <c r="D108" s="219">
        <v>622</v>
      </c>
      <c r="E108" s="219">
        <v>14</v>
      </c>
      <c r="F108" s="219">
        <v>1</v>
      </c>
      <c r="G108" s="219">
        <v>8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09"/>
      <c r="U108" s="209"/>
    </row>
    <row r="109" spans="1:21" ht="14.25">
      <c r="A109" s="242" t="str">
        <f aca="true" t="shared" si="2" ref="A109:B128">+A$88</f>
        <v>06106684</v>
      </c>
      <c r="B109" s="243">
        <f t="shared" si="2"/>
        <v>41086</v>
      </c>
      <c r="C109" s="219" t="s">
        <v>293</v>
      </c>
      <c r="D109" s="219">
        <v>625</v>
      </c>
      <c r="E109" s="219">
        <v>14</v>
      </c>
      <c r="F109" s="219">
        <v>3</v>
      </c>
      <c r="G109" s="219">
        <v>24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09"/>
      <c r="U109" s="209"/>
    </row>
    <row r="110" spans="1:21" ht="14.25">
      <c r="A110" s="242" t="str">
        <f t="shared" si="2"/>
        <v>06106684</v>
      </c>
      <c r="B110" s="243">
        <f t="shared" si="2"/>
        <v>41086</v>
      </c>
      <c r="C110" s="219" t="s">
        <v>294</v>
      </c>
      <c r="D110" s="219">
        <v>617</v>
      </c>
      <c r="E110" s="219">
        <v>43</v>
      </c>
      <c r="F110" s="219">
        <v>1</v>
      </c>
      <c r="G110" s="219">
        <v>4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09"/>
      <c r="U110" s="209"/>
    </row>
    <row r="111" spans="1:21" ht="14.25">
      <c r="A111" s="242" t="str">
        <f t="shared" si="2"/>
        <v>06106684</v>
      </c>
      <c r="B111" s="243">
        <f t="shared" si="2"/>
        <v>41086</v>
      </c>
      <c r="C111" s="219" t="s">
        <v>321</v>
      </c>
      <c r="D111" s="219">
        <v>840</v>
      </c>
      <c r="E111" s="219">
        <v>9</v>
      </c>
      <c r="F111" s="219">
        <v>0</v>
      </c>
      <c r="G111" s="219">
        <v>0</v>
      </c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09"/>
      <c r="U111" s="209"/>
    </row>
    <row r="112" spans="1:21" ht="14.25">
      <c r="A112" s="242" t="str">
        <f t="shared" si="2"/>
        <v>06106684</v>
      </c>
      <c r="B112" s="243">
        <f t="shared" si="2"/>
        <v>41086</v>
      </c>
      <c r="C112" s="219" t="s">
        <v>295</v>
      </c>
      <c r="D112" s="219">
        <v>819</v>
      </c>
      <c r="E112" s="219">
        <v>1</v>
      </c>
      <c r="F112" s="219">
        <v>0</v>
      </c>
      <c r="G112" s="219">
        <v>0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09"/>
      <c r="U112" s="209"/>
    </row>
    <row r="113" spans="1:21" ht="14.25">
      <c r="A113" s="242" t="str">
        <f t="shared" si="2"/>
        <v>06106684</v>
      </c>
      <c r="B113" s="243">
        <f t="shared" si="2"/>
        <v>41086</v>
      </c>
      <c r="C113" s="219" t="s">
        <v>296</v>
      </c>
      <c r="D113" s="219">
        <v>807</v>
      </c>
      <c r="E113" s="219">
        <v>1152</v>
      </c>
      <c r="F113" s="219">
        <v>6336</v>
      </c>
      <c r="G113" s="219">
        <v>1968</v>
      </c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09"/>
      <c r="U113" s="209"/>
    </row>
    <row r="114" spans="1:21" ht="14.25">
      <c r="A114" s="242" t="str">
        <f t="shared" si="2"/>
        <v>06106684</v>
      </c>
      <c r="B114" s="243">
        <f t="shared" si="2"/>
        <v>41086</v>
      </c>
      <c r="C114" s="219" t="s">
        <v>297</v>
      </c>
      <c r="D114" s="219">
        <v>3134</v>
      </c>
      <c r="E114" s="219">
        <v>1</v>
      </c>
      <c r="F114" s="219">
        <v>3</v>
      </c>
      <c r="G114" s="219">
        <v>0</v>
      </c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09"/>
      <c r="U114" s="209"/>
    </row>
    <row r="115" spans="1:21" ht="14.25">
      <c r="A115" s="242" t="str">
        <f t="shared" si="2"/>
        <v>06106684</v>
      </c>
      <c r="B115" s="243">
        <f t="shared" si="2"/>
        <v>41086</v>
      </c>
      <c r="C115" s="219" t="s">
        <v>298</v>
      </c>
      <c r="D115" s="219">
        <v>3202</v>
      </c>
      <c r="E115" s="219">
        <v>0</v>
      </c>
      <c r="F115" s="219">
        <v>0</v>
      </c>
      <c r="G115" s="219">
        <v>1</v>
      </c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09"/>
      <c r="U115" s="209"/>
    </row>
    <row r="116" spans="1:21" ht="14.25">
      <c r="A116" s="242" t="str">
        <f t="shared" si="2"/>
        <v>06106684</v>
      </c>
      <c r="B116" s="243">
        <f t="shared" si="2"/>
        <v>41086</v>
      </c>
      <c r="C116" s="219" t="s">
        <v>299</v>
      </c>
      <c r="D116" s="219">
        <v>757</v>
      </c>
      <c r="E116" s="219">
        <v>5</v>
      </c>
      <c r="F116" s="219">
        <v>160</v>
      </c>
      <c r="G116" s="219">
        <v>80</v>
      </c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209"/>
      <c r="U116" s="209"/>
    </row>
    <row r="117" spans="1:21" ht="14.25">
      <c r="A117" s="242" t="str">
        <f t="shared" si="2"/>
        <v>06106684</v>
      </c>
      <c r="B117" s="243">
        <f t="shared" si="2"/>
        <v>41086</v>
      </c>
      <c r="C117" s="219" t="s">
        <v>300</v>
      </c>
      <c r="D117" s="219">
        <v>783</v>
      </c>
      <c r="E117" s="219">
        <v>1</v>
      </c>
      <c r="F117" s="219">
        <v>0</v>
      </c>
      <c r="G117" s="219">
        <v>1</v>
      </c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09"/>
      <c r="U117" s="209"/>
    </row>
    <row r="118" spans="1:21" ht="14.25">
      <c r="A118" s="242" t="str">
        <f t="shared" si="2"/>
        <v>06106684</v>
      </c>
      <c r="B118" s="243">
        <f t="shared" si="2"/>
        <v>41086</v>
      </c>
      <c r="C118" s="219" t="s">
        <v>301</v>
      </c>
      <c r="D118" s="219">
        <v>801</v>
      </c>
      <c r="E118" s="219">
        <v>6</v>
      </c>
      <c r="F118" s="219">
        <v>36</v>
      </c>
      <c r="G118" s="219">
        <v>0</v>
      </c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09"/>
      <c r="U118" s="209"/>
    </row>
    <row r="119" spans="1:21" ht="14.25">
      <c r="A119" s="242" t="str">
        <f t="shared" si="2"/>
        <v>06106684</v>
      </c>
      <c r="B119" s="243">
        <f t="shared" si="2"/>
        <v>41086</v>
      </c>
      <c r="C119" s="219" t="s">
        <v>302</v>
      </c>
      <c r="D119" s="219">
        <v>650</v>
      </c>
      <c r="E119" s="219">
        <v>1</v>
      </c>
      <c r="F119" s="219">
        <v>0</v>
      </c>
      <c r="G119" s="219">
        <v>0</v>
      </c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09"/>
      <c r="U119" s="209"/>
    </row>
    <row r="120" spans="1:21" ht="14.25">
      <c r="A120" s="242" t="str">
        <f t="shared" si="2"/>
        <v>06106684</v>
      </c>
      <c r="B120" s="243">
        <f t="shared" si="2"/>
        <v>41086</v>
      </c>
      <c r="C120" s="219" t="s">
        <v>303</v>
      </c>
      <c r="D120" s="219">
        <v>679</v>
      </c>
      <c r="E120" s="219">
        <v>1</v>
      </c>
      <c r="F120" s="219">
        <v>0</v>
      </c>
      <c r="G120" s="219">
        <v>0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09"/>
      <c r="U120" s="209"/>
    </row>
    <row r="121" spans="1:21" ht="14.25">
      <c r="A121" s="242" t="str">
        <f t="shared" si="2"/>
        <v>06106684</v>
      </c>
      <c r="B121" s="243">
        <f t="shared" si="2"/>
        <v>41086</v>
      </c>
      <c r="C121" s="219" t="s">
        <v>304</v>
      </c>
      <c r="D121" s="219">
        <v>682</v>
      </c>
      <c r="E121" s="219">
        <v>1</v>
      </c>
      <c r="F121" s="219">
        <v>1</v>
      </c>
      <c r="G121" s="219">
        <v>0</v>
      </c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09"/>
      <c r="U121" s="209"/>
    </row>
    <row r="122" spans="1:21" ht="14.25">
      <c r="A122" s="242" t="str">
        <f t="shared" si="2"/>
        <v>06106684</v>
      </c>
      <c r="B122" s="243">
        <f t="shared" si="2"/>
        <v>41086</v>
      </c>
      <c r="C122" s="219" t="s">
        <v>305</v>
      </c>
      <c r="D122" s="219">
        <v>657</v>
      </c>
      <c r="E122" s="219">
        <v>1</v>
      </c>
      <c r="F122" s="219">
        <v>0</v>
      </c>
      <c r="G122" s="219">
        <v>0</v>
      </c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209"/>
      <c r="U122" s="209"/>
    </row>
    <row r="123" spans="1:21" ht="14.25">
      <c r="A123" s="242" t="str">
        <f t="shared" si="2"/>
        <v>06106684</v>
      </c>
      <c r="B123" s="243">
        <f t="shared" si="2"/>
        <v>41086</v>
      </c>
      <c r="C123" s="219" t="s">
        <v>306</v>
      </c>
      <c r="D123" s="219">
        <v>892</v>
      </c>
      <c r="E123" s="219">
        <v>1424</v>
      </c>
      <c r="F123" s="219">
        <v>712</v>
      </c>
      <c r="G123" s="219">
        <v>1272</v>
      </c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209"/>
      <c r="U123" s="209"/>
    </row>
    <row r="124" spans="1:21" ht="14.25">
      <c r="A124" s="242" t="str">
        <f t="shared" si="2"/>
        <v>06106684</v>
      </c>
      <c r="B124" s="243">
        <f t="shared" si="2"/>
        <v>41086</v>
      </c>
      <c r="C124" s="219" t="s">
        <v>3</v>
      </c>
      <c r="D124" s="219">
        <v>3206</v>
      </c>
      <c r="E124" s="219" t="s">
        <v>2</v>
      </c>
      <c r="F124" s="219">
        <v>0</v>
      </c>
      <c r="G124" s="219">
        <v>0</v>
      </c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09"/>
      <c r="U124" s="209"/>
    </row>
    <row r="125" spans="1:21" ht="14.25">
      <c r="A125" s="242" t="str">
        <f t="shared" si="2"/>
        <v>06106684</v>
      </c>
      <c r="B125" s="243">
        <f t="shared" si="2"/>
        <v>41086</v>
      </c>
      <c r="C125" s="219" t="s">
        <v>4</v>
      </c>
      <c r="D125" s="219">
        <v>3170</v>
      </c>
      <c r="E125" s="219" t="s">
        <v>1</v>
      </c>
      <c r="F125" s="219">
        <v>0</v>
      </c>
      <c r="G125" s="219" t="s">
        <v>1</v>
      </c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09"/>
      <c r="U125" s="209"/>
    </row>
    <row r="126" spans="1:21" ht="14.25">
      <c r="A126" s="242" t="str">
        <f t="shared" si="2"/>
        <v>06106684</v>
      </c>
      <c r="B126" s="243">
        <f t="shared" si="2"/>
        <v>41086</v>
      </c>
      <c r="C126" s="219" t="s">
        <v>307</v>
      </c>
      <c r="D126" s="219">
        <v>880</v>
      </c>
      <c r="E126" s="219">
        <v>17</v>
      </c>
      <c r="F126" s="219">
        <v>1</v>
      </c>
      <c r="G126" s="219">
        <v>1</v>
      </c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09"/>
      <c r="U126" s="209"/>
    </row>
    <row r="127" spans="1:21" ht="14.25">
      <c r="A127" s="242" t="str">
        <f t="shared" si="2"/>
        <v>06106684</v>
      </c>
      <c r="B127" s="243">
        <f t="shared" si="2"/>
        <v>41086</v>
      </c>
      <c r="C127" s="219" t="s">
        <v>308</v>
      </c>
      <c r="D127" s="219">
        <v>1043</v>
      </c>
      <c r="E127" s="219">
        <v>200</v>
      </c>
      <c r="F127" s="219">
        <v>0</v>
      </c>
      <c r="G127" s="219">
        <v>7</v>
      </c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09"/>
      <c r="U127" s="209"/>
    </row>
    <row r="128" spans="1:21" ht="14.25">
      <c r="A128" s="242" t="str">
        <f t="shared" si="2"/>
        <v>06106684</v>
      </c>
      <c r="B128" s="243">
        <f t="shared" si="2"/>
        <v>41086</v>
      </c>
      <c r="C128" s="219" t="s">
        <v>309</v>
      </c>
      <c r="D128" s="219">
        <v>1041</v>
      </c>
      <c r="E128" s="219">
        <v>0</v>
      </c>
      <c r="F128" s="219">
        <v>1</v>
      </c>
      <c r="G128" s="219">
        <v>0</v>
      </c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09"/>
      <c r="U128" s="209"/>
    </row>
    <row r="129" spans="1:21" ht="14.25">
      <c r="A129" s="242" t="str">
        <f aca="true" t="shared" si="3" ref="A129:B148">+A$88</f>
        <v>06106684</v>
      </c>
      <c r="B129" s="243">
        <f t="shared" si="3"/>
        <v>41086</v>
      </c>
      <c r="C129" s="219" t="s">
        <v>310</v>
      </c>
      <c r="D129" s="219">
        <v>994</v>
      </c>
      <c r="E129" s="219">
        <v>6</v>
      </c>
      <c r="F129" s="219">
        <v>0</v>
      </c>
      <c r="G129" s="219">
        <v>0</v>
      </c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09"/>
      <c r="U129" s="209"/>
    </row>
    <row r="130" spans="1:21" ht="14.25">
      <c r="A130" s="242" t="str">
        <f t="shared" si="3"/>
        <v>06106684</v>
      </c>
      <c r="B130" s="243">
        <f t="shared" si="3"/>
        <v>41086</v>
      </c>
      <c r="C130" s="219" t="s">
        <v>311</v>
      </c>
      <c r="D130" s="219">
        <v>978</v>
      </c>
      <c r="E130" s="219">
        <v>368</v>
      </c>
      <c r="F130" s="219">
        <v>59</v>
      </c>
      <c r="G130" s="219">
        <v>368</v>
      </c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09"/>
      <c r="U130" s="209"/>
    </row>
    <row r="131" spans="1:21" ht="14.25">
      <c r="A131" s="242" t="str">
        <f t="shared" si="3"/>
        <v>06106684</v>
      </c>
      <c r="B131" s="243">
        <f t="shared" si="3"/>
        <v>41086</v>
      </c>
      <c r="C131" s="219" t="s">
        <v>312</v>
      </c>
      <c r="D131" s="219">
        <v>1004</v>
      </c>
      <c r="E131" s="219">
        <v>2</v>
      </c>
      <c r="F131" s="219">
        <v>0</v>
      </c>
      <c r="G131" s="219">
        <v>0</v>
      </c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09"/>
      <c r="U131" s="209"/>
    </row>
    <row r="132" spans="1:21" ht="14.25">
      <c r="A132" s="242" t="str">
        <f t="shared" si="3"/>
        <v>06106684</v>
      </c>
      <c r="B132" s="243">
        <f t="shared" si="3"/>
        <v>41086</v>
      </c>
      <c r="C132" s="219" t="s">
        <v>313</v>
      </c>
      <c r="D132" s="219">
        <v>995</v>
      </c>
      <c r="E132" s="219">
        <v>1</v>
      </c>
      <c r="F132" s="219">
        <v>0</v>
      </c>
      <c r="G132" s="219">
        <v>0</v>
      </c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09"/>
      <c r="U132" s="209"/>
    </row>
    <row r="133" spans="1:21" ht="14.25">
      <c r="A133" s="242" t="str">
        <f t="shared" si="3"/>
        <v>06106684</v>
      </c>
      <c r="B133" s="243">
        <f t="shared" si="3"/>
        <v>41086</v>
      </c>
      <c r="C133" s="219" t="s">
        <v>314</v>
      </c>
      <c r="D133" s="219">
        <v>1009</v>
      </c>
      <c r="E133" s="219">
        <v>3</v>
      </c>
      <c r="F133" s="219">
        <v>0</v>
      </c>
      <c r="G133" s="219">
        <v>0</v>
      </c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09"/>
      <c r="U133" s="209"/>
    </row>
    <row r="134" spans="1:21" ht="14.25">
      <c r="A134" s="242" t="str">
        <f t="shared" si="3"/>
        <v>06106684</v>
      </c>
      <c r="B134" s="243">
        <f t="shared" si="3"/>
        <v>41086</v>
      </c>
      <c r="C134" s="219" t="s">
        <v>315</v>
      </c>
      <c r="D134" s="219">
        <v>972</v>
      </c>
      <c r="E134" s="219">
        <v>36</v>
      </c>
      <c r="F134" s="219">
        <v>0</v>
      </c>
      <c r="G134" s="219">
        <v>9</v>
      </c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09"/>
      <c r="U134" s="209"/>
    </row>
    <row r="135" spans="1:21" ht="14.25">
      <c r="A135" s="242" t="str">
        <f t="shared" si="3"/>
        <v>06106684</v>
      </c>
      <c r="B135" s="243">
        <f t="shared" si="3"/>
        <v>41086</v>
      </c>
      <c r="C135" s="219" t="s">
        <v>316</v>
      </c>
      <c r="D135" s="219">
        <v>928</v>
      </c>
      <c r="E135" s="219">
        <v>1</v>
      </c>
      <c r="F135" s="219">
        <v>0</v>
      </c>
      <c r="G135" s="219">
        <v>0</v>
      </c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09"/>
      <c r="U135" s="209"/>
    </row>
    <row r="136" spans="1:21" ht="14.25">
      <c r="A136" s="242" t="str">
        <f t="shared" si="3"/>
        <v>06106684</v>
      </c>
      <c r="B136" s="243">
        <f t="shared" si="3"/>
        <v>41086</v>
      </c>
      <c r="C136" s="219" t="s">
        <v>322</v>
      </c>
      <c r="D136" s="219">
        <v>933</v>
      </c>
      <c r="E136" s="219">
        <v>352</v>
      </c>
      <c r="F136" s="219">
        <v>136</v>
      </c>
      <c r="G136" s="219">
        <v>88</v>
      </c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09"/>
      <c r="U136" s="209"/>
    </row>
    <row r="137" spans="1:21" ht="14.25">
      <c r="A137" s="242" t="str">
        <f t="shared" si="3"/>
        <v>06106684</v>
      </c>
      <c r="B137" s="243">
        <f t="shared" si="3"/>
        <v>41086</v>
      </c>
      <c r="C137" s="219" t="s">
        <v>317</v>
      </c>
      <c r="D137" s="219">
        <v>1071</v>
      </c>
      <c r="E137" s="219">
        <v>4</v>
      </c>
      <c r="F137" s="219">
        <v>0</v>
      </c>
      <c r="G137" s="219">
        <v>0</v>
      </c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09"/>
      <c r="U137" s="209"/>
    </row>
    <row r="138" spans="1:21" ht="14.25">
      <c r="A138" s="242" t="str">
        <f t="shared" si="3"/>
        <v>06106684</v>
      </c>
      <c r="B138" s="243">
        <f t="shared" si="3"/>
        <v>41086</v>
      </c>
      <c r="C138" s="219" t="s">
        <v>318</v>
      </c>
      <c r="D138" s="219">
        <v>1056</v>
      </c>
      <c r="E138" s="219">
        <v>7</v>
      </c>
      <c r="F138" s="219">
        <v>0</v>
      </c>
      <c r="G138" s="219">
        <v>0</v>
      </c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09"/>
      <c r="U138" s="209"/>
    </row>
    <row r="139" spans="1:21" ht="14.25">
      <c r="A139" s="242" t="str">
        <f t="shared" si="3"/>
        <v>06106684</v>
      </c>
      <c r="B139" s="243">
        <f t="shared" si="3"/>
        <v>41086</v>
      </c>
      <c r="C139" s="219" t="s">
        <v>319</v>
      </c>
      <c r="D139" s="219">
        <v>1061</v>
      </c>
      <c r="E139" s="219">
        <v>5</v>
      </c>
      <c r="F139" s="219">
        <v>0</v>
      </c>
      <c r="G139" s="219">
        <v>1</v>
      </c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209"/>
      <c r="U139" s="209"/>
    </row>
    <row r="140" spans="1:21" ht="14.25">
      <c r="A140" s="242" t="str">
        <f t="shared" si="3"/>
        <v>06106684</v>
      </c>
      <c r="B140" s="243">
        <f t="shared" si="3"/>
        <v>41086</v>
      </c>
      <c r="C140" s="219" t="s">
        <v>320</v>
      </c>
      <c r="D140" s="219">
        <v>1089</v>
      </c>
      <c r="E140" s="219">
        <v>0</v>
      </c>
      <c r="F140" s="219" t="s">
        <v>2</v>
      </c>
      <c r="G140" s="219" t="s">
        <v>2</v>
      </c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09"/>
      <c r="U140" s="209"/>
    </row>
    <row r="141" spans="1:21" ht="14.25">
      <c r="A141" s="242" t="str">
        <f t="shared" si="3"/>
        <v>06106684</v>
      </c>
      <c r="B141" s="243">
        <f t="shared" si="3"/>
        <v>41086</v>
      </c>
      <c r="C141" s="219" t="s">
        <v>5</v>
      </c>
      <c r="D141" s="219">
        <v>906</v>
      </c>
      <c r="E141" s="219" t="s">
        <v>2</v>
      </c>
      <c r="F141" s="219" t="s">
        <v>2</v>
      </c>
      <c r="G141" s="219" t="s">
        <v>2</v>
      </c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09"/>
      <c r="U141" s="209"/>
    </row>
    <row r="142" spans="1:21" ht="14.25">
      <c r="A142" s="242" t="str">
        <f t="shared" si="3"/>
        <v>06106684</v>
      </c>
      <c r="B142" s="243">
        <f t="shared" si="3"/>
        <v>41086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209"/>
      <c r="U142" s="209"/>
    </row>
    <row r="143" spans="1:21" ht="14.25">
      <c r="A143" s="242" t="str">
        <f t="shared" si="3"/>
        <v>06106684</v>
      </c>
      <c r="B143" s="243">
        <f t="shared" si="3"/>
        <v>41086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209"/>
      <c r="U143" s="209"/>
    </row>
    <row r="144" spans="1:21" ht="14.25">
      <c r="A144" s="242" t="str">
        <f t="shared" si="3"/>
        <v>06106684</v>
      </c>
      <c r="B144" s="243">
        <f t="shared" si="3"/>
        <v>41086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09"/>
      <c r="U144" s="209"/>
    </row>
    <row r="145" spans="1:21" ht="14.25">
      <c r="A145" s="242" t="str">
        <f t="shared" si="3"/>
        <v>06106684</v>
      </c>
      <c r="B145" s="243">
        <f t="shared" si="3"/>
        <v>41086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09"/>
      <c r="U145" s="209"/>
    </row>
    <row r="146" spans="1:21" ht="14.25">
      <c r="A146" s="242" t="str">
        <f t="shared" si="3"/>
        <v>06106684</v>
      </c>
      <c r="B146" s="243">
        <f t="shared" si="3"/>
        <v>41086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09"/>
      <c r="U146" s="209"/>
    </row>
    <row r="147" spans="1:21" ht="14.25">
      <c r="A147" s="242" t="str">
        <f t="shared" si="3"/>
        <v>06106684</v>
      </c>
      <c r="B147" s="243">
        <f t="shared" si="3"/>
        <v>41086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09"/>
      <c r="U147" s="209"/>
    </row>
    <row r="148" spans="1:21" ht="14.25">
      <c r="A148" s="242" t="str">
        <f t="shared" si="3"/>
        <v>06106684</v>
      </c>
      <c r="B148" s="243">
        <f t="shared" si="3"/>
        <v>41086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09"/>
      <c r="U148" s="209"/>
    </row>
    <row r="149" spans="1:21" ht="14.25">
      <c r="A149" s="242" t="str">
        <f aca="true" t="shared" si="4" ref="A149:B168">+A$88</f>
        <v>06106684</v>
      </c>
      <c r="B149" s="243">
        <f t="shared" si="4"/>
        <v>41086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09"/>
      <c r="U149" s="209"/>
    </row>
    <row r="150" spans="1:21" ht="14.25">
      <c r="A150" s="242" t="str">
        <f t="shared" si="4"/>
        <v>06106684</v>
      </c>
      <c r="B150" s="243">
        <f t="shared" si="4"/>
        <v>41086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09"/>
      <c r="U150" s="209"/>
    </row>
    <row r="151" spans="1:21" ht="14.25">
      <c r="A151" s="242" t="str">
        <f t="shared" si="4"/>
        <v>06106684</v>
      </c>
      <c r="B151" s="243">
        <f t="shared" si="4"/>
        <v>41086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09"/>
      <c r="U151" s="209"/>
    </row>
    <row r="152" spans="1:21" ht="14.25">
      <c r="A152" s="242" t="str">
        <f t="shared" si="4"/>
        <v>06106684</v>
      </c>
      <c r="B152" s="243">
        <f t="shared" si="4"/>
        <v>41086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09"/>
      <c r="U152" s="209"/>
    </row>
    <row r="153" spans="1:21" ht="14.25">
      <c r="A153" s="242" t="str">
        <f t="shared" si="4"/>
        <v>06106684</v>
      </c>
      <c r="B153" s="243">
        <f t="shared" si="4"/>
        <v>41086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09"/>
      <c r="U153" s="209"/>
    </row>
    <row r="154" spans="1:21" ht="14.25">
      <c r="A154" s="242" t="str">
        <f t="shared" si="4"/>
        <v>06106684</v>
      </c>
      <c r="B154" s="243">
        <f t="shared" si="4"/>
        <v>41086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09"/>
      <c r="U154" s="209"/>
    </row>
    <row r="155" spans="1:21" ht="14.25">
      <c r="A155" s="242" t="str">
        <f t="shared" si="4"/>
        <v>06106684</v>
      </c>
      <c r="B155" s="243">
        <f t="shared" si="4"/>
        <v>41086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09"/>
      <c r="U155" s="209"/>
    </row>
    <row r="156" spans="1:21" ht="14.25">
      <c r="A156" s="242" t="str">
        <f t="shared" si="4"/>
        <v>06106684</v>
      </c>
      <c r="B156" s="243">
        <f t="shared" si="4"/>
        <v>41086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09"/>
      <c r="U156" s="209"/>
    </row>
    <row r="157" spans="1:21" ht="14.25">
      <c r="A157" s="242" t="str">
        <f t="shared" si="4"/>
        <v>06106684</v>
      </c>
      <c r="B157" s="243">
        <f t="shared" si="4"/>
        <v>41086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09"/>
      <c r="U157" s="209"/>
    </row>
    <row r="158" spans="1:21" ht="14.25">
      <c r="A158" s="242" t="str">
        <f t="shared" si="4"/>
        <v>06106684</v>
      </c>
      <c r="B158" s="243">
        <f t="shared" si="4"/>
        <v>41086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09"/>
      <c r="U158" s="209"/>
    </row>
    <row r="159" spans="1:21" ht="14.25">
      <c r="A159" s="242" t="str">
        <f t="shared" si="4"/>
        <v>06106684</v>
      </c>
      <c r="B159" s="243">
        <f t="shared" si="4"/>
        <v>41086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209"/>
      <c r="U159" s="209"/>
    </row>
    <row r="160" spans="1:21" ht="14.25">
      <c r="A160" s="242" t="str">
        <f t="shared" si="4"/>
        <v>06106684</v>
      </c>
      <c r="B160" s="243">
        <f t="shared" si="4"/>
        <v>41086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09"/>
      <c r="U160" s="209"/>
    </row>
    <row r="161" spans="1:21" ht="14.25">
      <c r="A161" s="242" t="str">
        <f t="shared" si="4"/>
        <v>06106684</v>
      </c>
      <c r="B161" s="243">
        <f t="shared" si="4"/>
        <v>41086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09"/>
      <c r="U161" s="209"/>
    </row>
    <row r="162" spans="1:21" ht="14.25">
      <c r="A162" s="242" t="str">
        <f t="shared" si="4"/>
        <v>06106684</v>
      </c>
      <c r="B162" s="243">
        <f t="shared" si="4"/>
        <v>41086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09"/>
      <c r="U162" s="209"/>
    </row>
    <row r="163" spans="1:21" ht="14.25">
      <c r="A163" s="242" t="str">
        <f t="shared" si="4"/>
        <v>06106684</v>
      </c>
      <c r="B163" s="243">
        <f t="shared" si="4"/>
        <v>41086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09"/>
      <c r="U163" s="209"/>
    </row>
    <row r="164" spans="1:21" ht="14.25">
      <c r="A164" s="242" t="str">
        <f t="shared" si="4"/>
        <v>06106684</v>
      </c>
      <c r="B164" s="243">
        <f t="shared" si="4"/>
        <v>41086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09"/>
      <c r="U164" s="209"/>
    </row>
    <row r="165" spans="1:21" ht="14.25">
      <c r="A165" s="242" t="str">
        <f t="shared" si="4"/>
        <v>06106684</v>
      </c>
      <c r="B165" s="243">
        <f t="shared" si="4"/>
        <v>41086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09"/>
      <c r="U165" s="209"/>
    </row>
    <row r="166" spans="1:21" ht="14.25">
      <c r="A166" s="242" t="str">
        <f t="shared" si="4"/>
        <v>06106684</v>
      </c>
      <c r="B166" s="243">
        <f t="shared" si="4"/>
        <v>41086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09"/>
      <c r="U166" s="209"/>
    </row>
    <row r="167" spans="1:21" ht="14.25">
      <c r="A167" s="242" t="str">
        <f t="shared" si="4"/>
        <v>06106684</v>
      </c>
      <c r="B167" s="243">
        <f t="shared" si="4"/>
        <v>41086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09"/>
      <c r="U167" s="209"/>
    </row>
    <row r="168" spans="1:21" ht="14.25">
      <c r="A168" s="242" t="str">
        <f t="shared" si="4"/>
        <v>06106684</v>
      </c>
      <c r="B168" s="243">
        <f t="shared" si="4"/>
        <v>41086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09"/>
      <c r="U168" s="209"/>
    </row>
    <row r="169" spans="1:21" ht="14.25">
      <c r="A169" s="242" t="str">
        <f aca="true" t="shared" si="5" ref="A169:B188">+A$88</f>
        <v>06106684</v>
      </c>
      <c r="B169" s="243">
        <f t="shared" si="5"/>
        <v>41086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09"/>
      <c r="U169" s="209"/>
    </row>
    <row r="170" spans="1:21" ht="14.25">
      <c r="A170" s="242" t="str">
        <f t="shared" si="5"/>
        <v>06106684</v>
      </c>
      <c r="B170" s="243">
        <f t="shared" si="5"/>
        <v>41086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09"/>
      <c r="U170" s="209"/>
    </row>
    <row r="171" spans="1:21" ht="14.25">
      <c r="A171" s="242" t="str">
        <f t="shared" si="5"/>
        <v>06106684</v>
      </c>
      <c r="B171" s="243">
        <f t="shared" si="5"/>
        <v>41086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09"/>
      <c r="U171" s="209"/>
    </row>
    <row r="172" spans="1:21" ht="14.25">
      <c r="A172" s="242" t="str">
        <f t="shared" si="5"/>
        <v>06106684</v>
      </c>
      <c r="B172" s="243">
        <f t="shared" si="5"/>
        <v>41086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09"/>
      <c r="U172" s="209"/>
    </row>
    <row r="173" spans="1:21" ht="14.25">
      <c r="A173" s="242" t="str">
        <f t="shared" si="5"/>
        <v>06106684</v>
      </c>
      <c r="B173" s="243">
        <f t="shared" si="5"/>
        <v>41086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09"/>
      <c r="U173" s="209"/>
    </row>
    <row r="174" spans="1:21" ht="14.25">
      <c r="A174" s="242" t="str">
        <f t="shared" si="5"/>
        <v>06106684</v>
      </c>
      <c r="B174" s="243">
        <f t="shared" si="5"/>
        <v>41086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09"/>
      <c r="U174" s="209"/>
    </row>
    <row r="175" spans="1:21" ht="14.25">
      <c r="A175" s="242" t="str">
        <f t="shared" si="5"/>
        <v>06106684</v>
      </c>
      <c r="B175" s="243">
        <f t="shared" si="5"/>
        <v>41086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209"/>
      <c r="U175" s="209"/>
    </row>
    <row r="176" spans="1:21" ht="14.25">
      <c r="A176" s="242" t="str">
        <f t="shared" si="5"/>
        <v>06106684</v>
      </c>
      <c r="B176" s="243">
        <f t="shared" si="5"/>
        <v>41086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09"/>
      <c r="U176" s="209"/>
    </row>
    <row r="177" spans="1:21" ht="14.25">
      <c r="A177" s="242" t="str">
        <f t="shared" si="5"/>
        <v>06106684</v>
      </c>
      <c r="B177" s="243">
        <f t="shared" si="5"/>
        <v>41086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09"/>
      <c r="U177" s="209"/>
    </row>
    <row r="178" spans="1:21" ht="14.25">
      <c r="A178" s="242" t="str">
        <f t="shared" si="5"/>
        <v>06106684</v>
      </c>
      <c r="B178" s="243">
        <f t="shared" si="5"/>
        <v>41086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209"/>
      <c r="U178" s="209"/>
    </row>
    <row r="179" spans="1:21" ht="14.25">
      <c r="A179" s="242" t="str">
        <f t="shared" si="5"/>
        <v>06106684</v>
      </c>
      <c r="B179" s="243">
        <f t="shared" si="5"/>
        <v>41086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09"/>
      <c r="U179" s="209"/>
    </row>
    <row r="180" spans="1:21" ht="14.25">
      <c r="A180" s="242" t="str">
        <f t="shared" si="5"/>
        <v>06106684</v>
      </c>
      <c r="B180" s="243">
        <f t="shared" si="5"/>
        <v>41086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09"/>
      <c r="U180" s="209"/>
    </row>
    <row r="181" spans="1:21" ht="14.25">
      <c r="A181" s="242" t="str">
        <f t="shared" si="5"/>
        <v>06106684</v>
      </c>
      <c r="B181" s="243">
        <f t="shared" si="5"/>
        <v>41086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09"/>
      <c r="U181" s="209"/>
    </row>
    <row r="182" spans="1:21" ht="14.25">
      <c r="A182" s="242" t="str">
        <f t="shared" si="5"/>
        <v>06106684</v>
      </c>
      <c r="B182" s="243">
        <f t="shared" si="5"/>
        <v>41086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209"/>
      <c r="U182" s="209"/>
    </row>
    <row r="183" spans="1:21" ht="14.25">
      <c r="A183" s="242" t="str">
        <f t="shared" si="5"/>
        <v>06106684</v>
      </c>
      <c r="B183" s="243">
        <f t="shared" si="5"/>
        <v>41086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09"/>
      <c r="U183" s="209"/>
    </row>
    <row r="184" spans="1:21" ht="14.25">
      <c r="A184" s="242" t="str">
        <f t="shared" si="5"/>
        <v>06106684</v>
      </c>
      <c r="B184" s="243">
        <f t="shared" si="5"/>
        <v>41086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09"/>
      <c r="U184" s="209"/>
    </row>
    <row r="185" spans="1:21" ht="14.25">
      <c r="A185" s="242" t="str">
        <f t="shared" si="5"/>
        <v>06106684</v>
      </c>
      <c r="B185" s="243">
        <f t="shared" si="5"/>
        <v>41086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09"/>
      <c r="U185" s="209"/>
    </row>
    <row r="186" spans="1:21" ht="14.25">
      <c r="A186" s="242" t="str">
        <f t="shared" si="5"/>
        <v>06106684</v>
      </c>
      <c r="B186" s="243">
        <f t="shared" si="5"/>
        <v>41086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09"/>
      <c r="U186" s="209"/>
    </row>
    <row r="187" spans="1:21" ht="14.25">
      <c r="A187" s="242" t="str">
        <f t="shared" si="5"/>
        <v>06106684</v>
      </c>
      <c r="B187" s="243">
        <f t="shared" si="5"/>
        <v>41086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09"/>
      <c r="U187" s="209"/>
    </row>
    <row r="188" spans="1:21" ht="14.25">
      <c r="A188" s="242" t="str">
        <f t="shared" si="5"/>
        <v>06106684</v>
      </c>
      <c r="B188" s="243">
        <f t="shared" si="5"/>
        <v>41086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09"/>
      <c r="U188" s="209"/>
    </row>
    <row r="189" spans="1:21" ht="14.25">
      <c r="A189" s="242" t="str">
        <f aca="true" t="shared" si="6" ref="A189:B208">+A$88</f>
        <v>06106684</v>
      </c>
      <c r="B189" s="243">
        <f t="shared" si="6"/>
        <v>41086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09"/>
      <c r="U189" s="209"/>
    </row>
    <row r="190" spans="1:21" ht="14.25">
      <c r="A190" s="242" t="str">
        <f t="shared" si="6"/>
        <v>06106684</v>
      </c>
      <c r="B190" s="243">
        <f t="shared" si="6"/>
        <v>41086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09"/>
      <c r="U190" s="209"/>
    </row>
    <row r="191" spans="1:21" ht="14.25">
      <c r="A191" s="242" t="str">
        <f t="shared" si="6"/>
        <v>06106684</v>
      </c>
      <c r="B191" s="243">
        <f t="shared" si="6"/>
        <v>41086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09"/>
      <c r="U191" s="209"/>
    </row>
    <row r="192" spans="1:21" ht="14.25">
      <c r="A192" s="242" t="str">
        <f t="shared" si="6"/>
        <v>06106684</v>
      </c>
      <c r="B192" s="243">
        <f t="shared" si="6"/>
        <v>41086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09"/>
      <c r="U192" s="209"/>
    </row>
    <row r="193" spans="1:21" ht="14.25">
      <c r="A193" s="242" t="str">
        <f t="shared" si="6"/>
        <v>06106684</v>
      </c>
      <c r="B193" s="243">
        <f t="shared" si="6"/>
        <v>41086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09"/>
      <c r="U193" s="209"/>
    </row>
    <row r="194" spans="1:21" ht="14.25">
      <c r="A194" s="242" t="str">
        <f t="shared" si="6"/>
        <v>06106684</v>
      </c>
      <c r="B194" s="243">
        <f t="shared" si="6"/>
        <v>41086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09"/>
      <c r="U194" s="209"/>
    </row>
    <row r="195" spans="1:21" ht="14.25">
      <c r="A195" s="242" t="str">
        <f t="shared" si="6"/>
        <v>06106684</v>
      </c>
      <c r="B195" s="243">
        <f t="shared" si="6"/>
        <v>41086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09"/>
      <c r="U195" s="209"/>
    </row>
    <row r="196" spans="1:21" ht="14.25">
      <c r="A196" s="242" t="str">
        <f t="shared" si="6"/>
        <v>06106684</v>
      </c>
      <c r="B196" s="243">
        <f t="shared" si="6"/>
        <v>41086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09"/>
      <c r="U196" s="209"/>
    </row>
    <row r="197" spans="1:21" ht="14.25">
      <c r="A197" s="242" t="str">
        <f t="shared" si="6"/>
        <v>06106684</v>
      </c>
      <c r="B197" s="243">
        <f t="shared" si="6"/>
        <v>41086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209"/>
      <c r="U197" s="209"/>
    </row>
    <row r="198" spans="1:21" ht="14.25">
      <c r="A198" s="242" t="str">
        <f t="shared" si="6"/>
        <v>06106684</v>
      </c>
      <c r="B198" s="243">
        <f t="shared" si="6"/>
        <v>41086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09"/>
      <c r="U198" s="209"/>
    </row>
    <row r="199" spans="1:21" ht="14.25">
      <c r="A199" s="242" t="str">
        <f t="shared" si="6"/>
        <v>06106684</v>
      </c>
      <c r="B199" s="243">
        <f t="shared" si="6"/>
        <v>41086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09"/>
      <c r="U199" s="209"/>
    </row>
    <row r="200" spans="1:21" ht="14.25">
      <c r="A200" s="242" t="str">
        <f t="shared" si="6"/>
        <v>06106684</v>
      </c>
      <c r="B200" s="243">
        <f t="shared" si="6"/>
        <v>41086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209"/>
      <c r="U200" s="209"/>
    </row>
    <row r="201" spans="1:21" ht="14.25">
      <c r="A201" s="242" t="str">
        <f t="shared" si="6"/>
        <v>06106684</v>
      </c>
      <c r="B201" s="243">
        <f t="shared" si="6"/>
        <v>41086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09"/>
      <c r="U201" s="209"/>
    </row>
    <row r="202" spans="1:21" ht="14.25">
      <c r="A202" s="242" t="str">
        <f t="shared" si="6"/>
        <v>06106684</v>
      </c>
      <c r="B202" s="243">
        <f t="shared" si="6"/>
        <v>41086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09"/>
      <c r="U202" s="209"/>
    </row>
    <row r="203" spans="1:21" ht="14.25">
      <c r="A203" s="242" t="str">
        <f t="shared" si="6"/>
        <v>06106684</v>
      </c>
      <c r="B203" s="243">
        <f t="shared" si="6"/>
        <v>41086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09"/>
      <c r="U203" s="209"/>
    </row>
    <row r="204" spans="1:21" ht="14.25">
      <c r="A204" s="242" t="str">
        <f t="shared" si="6"/>
        <v>06106684</v>
      </c>
      <c r="B204" s="243">
        <f t="shared" si="6"/>
        <v>41086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09"/>
      <c r="U204" s="209"/>
    </row>
    <row r="205" spans="1:21" ht="14.25">
      <c r="A205" s="242" t="str">
        <f t="shared" si="6"/>
        <v>06106684</v>
      </c>
      <c r="B205" s="243">
        <f t="shared" si="6"/>
        <v>41086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09"/>
      <c r="U205" s="209"/>
    </row>
    <row r="206" spans="1:21" ht="14.25">
      <c r="A206" s="242" t="str">
        <f t="shared" si="6"/>
        <v>06106684</v>
      </c>
      <c r="B206" s="243">
        <f t="shared" si="6"/>
        <v>41086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09"/>
      <c r="U206" s="209"/>
    </row>
    <row r="207" spans="1:21" ht="14.25">
      <c r="A207" s="242" t="str">
        <f t="shared" si="6"/>
        <v>06106684</v>
      </c>
      <c r="B207" s="243">
        <f t="shared" si="6"/>
        <v>41086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09"/>
      <c r="U207" s="209"/>
    </row>
    <row r="208" spans="1:21" ht="14.25">
      <c r="A208" s="242" t="str">
        <f t="shared" si="6"/>
        <v>06106684</v>
      </c>
      <c r="B208" s="243">
        <f t="shared" si="6"/>
        <v>41086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09"/>
      <c r="U208" s="209"/>
    </row>
    <row r="209" spans="1:21" ht="14.25">
      <c r="A209" s="242" t="str">
        <f aca="true" t="shared" si="7" ref="A209:B228">+A$88</f>
        <v>06106684</v>
      </c>
      <c r="B209" s="243">
        <f t="shared" si="7"/>
        <v>41086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09"/>
      <c r="U209" s="209"/>
    </row>
    <row r="210" spans="1:21" ht="14.25">
      <c r="A210" s="242" t="str">
        <f t="shared" si="7"/>
        <v>06106684</v>
      </c>
      <c r="B210" s="243">
        <f t="shared" si="7"/>
        <v>41086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09"/>
      <c r="U210" s="209"/>
    </row>
    <row r="211" spans="1:21" ht="14.25">
      <c r="A211" s="242" t="str">
        <f t="shared" si="7"/>
        <v>06106684</v>
      </c>
      <c r="B211" s="243">
        <f t="shared" si="7"/>
        <v>41086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09"/>
      <c r="U211" s="209"/>
    </row>
    <row r="212" spans="1:21" ht="14.25">
      <c r="A212" s="242" t="str">
        <f t="shared" si="7"/>
        <v>06106684</v>
      </c>
      <c r="B212" s="243">
        <f t="shared" si="7"/>
        <v>41086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09"/>
      <c r="U212" s="209"/>
    </row>
    <row r="213" spans="1:21" ht="14.25">
      <c r="A213" s="242" t="str">
        <f t="shared" si="7"/>
        <v>06106684</v>
      </c>
      <c r="B213" s="243">
        <f t="shared" si="7"/>
        <v>41086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09"/>
      <c r="U213" s="209"/>
    </row>
    <row r="214" spans="1:21" ht="14.25">
      <c r="A214" s="242" t="str">
        <f t="shared" si="7"/>
        <v>06106684</v>
      </c>
      <c r="B214" s="243">
        <f t="shared" si="7"/>
        <v>41086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09"/>
      <c r="U214" s="209"/>
    </row>
    <row r="215" spans="1:21" ht="14.25">
      <c r="A215" s="242" t="str">
        <f t="shared" si="7"/>
        <v>06106684</v>
      </c>
      <c r="B215" s="243">
        <f t="shared" si="7"/>
        <v>41086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09"/>
      <c r="U215" s="209"/>
    </row>
    <row r="216" spans="1:21" ht="14.25">
      <c r="A216" s="242" t="str">
        <f t="shared" si="7"/>
        <v>06106684</v>
      </c>
      <c r="B216" s="243">
        <f t="shared" si="7"/>
        <v>41086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09"/>
      <c r="U216" s="209"/>
    </row>
    <row r="217" spans="1:21" ht="14.25">
      <c r="A217" s="242" t="str">
        <f t="shared" si="7"/>
        <v>06106684</v>
      </c>
      <c r="B217" s="243">
        <f t="shared" si="7"/>
        <v>41086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09"/>
      <c r="U217" s="209"/>
    </row>
    <row r="218" spans="1:21" ht="14.25">
      <c r="A218" s="242" t="str">
        <f t="shared" si="7"/>
        <v>06106684</v>
      </c>
      <c r="B218" s="243">
        <f t="shared" si="7"/>
        <v>41086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09"/>
      <c r="U218" s="209"/>
    </row>
    <row r="219" spans="1:21" ht="14.25">
      <c r="A219" s="242" t="str">
        <f t="shared" si="7"/>
        <v>06106684</v>
      </c>
      <c r="B219" s="243">
        <f t="shared" si="7"/>
        <v>41086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09"/>
      <c r="U219" s="209"/>
    </row>
    <row r="220" spans="1:21" ht="14.25">
      <c r="A220" s="242" t="str">
        <f t="shared" si="7"/>
        <v>06106684</v>
      </c>
      <c r="B220" s="243">
        <f t="shared" si="7"/>
        <v>41086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09"/>
      <c r="U220" s="209"/>
    </row>
    <row r="221" spans="1:21" ht="14.25">
      <c r="A221" s="242" t="str">
        <f t="shared" si="7"/>
        <v>06106684</v>
      </c>
      <c r="B221" s="243">
        <f t="shared" si="7"/>
        <v>41086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09"/>
      <c r="U221" s="209"/>
    </row>
    <row r="222" spans="1:21" ht="14.25">
      <c r="A222" s="242" t="str">
        <f t="shared" si="7"/>
        <v>06106684</v>
      </c>
      <c r="B222" s="243">
        <f t="shared" si="7"/>
        <v>41086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09"/>
      <c r="U222" s="209"/>
    </row>
    <row r="223" spans="1:21" ht="14.25">
      <c r="A223" s="242" t="str">
        <f t="shared" si="7"/>
        <v>06106684</v>
      </c>
      <c r="B223" s="243">
        <f t="shared" si="7"/>
        <v>41086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09"/>
      <c r="U223" s="209"/>
    </row>
    <row r="224" spans="1:21" ht="14.25">
      <c r="A224" s="242" t="str">
        <f t="shared" si="7"/>
        <v>06106684</v>
      </c>
      <c r="B224" s="243">
        <f t="shared" si="7"/>
        <v>41086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09"/>
      <c r="U224" s="209"/>
    </row>
    <row r="225" spans="1:21" ht="14.25">
      <c r="A225" s="242" t="str">
        <f t="shared" si="7"/>
        <v>06106684</v>
      </c>
      <c r="B225" s="243">
        <f t="shared" si="7"/>
        <v>41086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09"/>
      <c r="U225" s="209"/>
    </row>
    <row r="226" spans="1:21" ht="14.25">
      <c r="A226" s="242" t="str">
        <f t="shared" si="7"/>
        <v>06106684</v>
      </c>
      <c r="B226" s="243">
        <f t="shared" si="7"/>
        <v>41086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09"/>
      <c r="U226" s="209"/>
    </row>
    <row r="227" spans="1:21" ht="14.25">
      <c r="A227" s="242" t="str">
        <f t="shared" si="7"/>
        <v>06106684</v>
      </c>
      <c r="B227" s="243">
        <f t="shared" si="7"/>
        <v>41086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09"/>
      <c r="U227" s="209"/>
    </row>
    <row r="228" spans="1:21" ht="14.25">
      <c r="A228" s="242" t="str">
        <f t="shared" si="7"/>
        <v>06106684</v>
      </c>
      <c r="B228" s="243">
        <f t="shared" si="7"/>
        <v>41086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09"/>
      <c r="U228" s="209"/>
    </row>
    <row r="229" spans="1:21" ht="14.25">
      <c r="A229" s="242" t="str">
        <f aca="true" t="shared" si="8" ref="A229:B243">+A$88</f>
        <v>06106684</v>
      </c>
      <c r="B229" s="243">
        <f t="shared" si="8"/>
        <v>41086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09"/>
      <c r="U229" s="209"/>
    </row>
    <row r="230" spans="1:21" ht="14.25">
      <c r="A230" s="242" t="str">
        <f t="shared" si="8"/>
        <v>06106684</v>
      </c>
      <c r="B230" s="243">
        <f t="shared" si="8"/>
        <v>41086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209"/>
      <c r="U230" s="209"/>
    </row>
    <row r="231" spans="1:21" ht="14.25">
      <c r="A231" s="242" t="str">
        <f t="shared" si="8"/>
        <v>06106684</v>
      </c>
      <c r="B231" s="243">
        <f t="shared" si="8"/>
        <v>41086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09"/>
      <c r="U231" s="209"/>
    </row>
    <row r="232" spans="1:21" ht="14.25">
      <c r="A232" s="242" t="str">
        <f t="shared" si="8"/>
        <v>06106684</v>
      </c>
      <c r="B232" s="243">
        <f t="shared" si="8"/>
        <v>41086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09"/>
      <c r="U232" s="209"/>
    </row>
    <row r="233" spans="1:21" ht="14.25">
      <c r="A233" s="242" t="str">
        <f t="shared" si="8"/>
        <v>06106684</v>
      </c>
      <c r="B233" s="243">
        <f t="shared" si="8"/>
        <v>41086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09"/>
      <c r="U233" s="209"/>
    </row>
    <row r="234" spans="1:21" ht="14.25">
      <c r="A234" s="242" t="str">
        <f t="shared" si="8"/>
        <v>06106684</v>
      </c>
      <c r="B234" s="243">
        <f t="shared" si="8"/>
        <v>41086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09"/>
      <c r="U234" s="209"/>
    </row>
    <row r="235" spans="1:21" ht="14.25">
      <c r="A235" s="242" t="str">
        <f t="shared" si="8"/>
        <v>06106684</v>
      </c>
      <c r="B235" s="243">
        <f t="shared" si="8"/>
        <v>41086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09"/>
      <c r="U235" s="209"/>
    </row>
    <row r="236" spans="1:21" ht="14.25">
      <c r="A236" s="242" t="str">
        <f t="shared" si="8"/>
        <v>06106684</v>
      </c>
      <c r="B236" s="243">
        <f t="shared" si="8"/>
        <v>41086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09"/>
      <c r="U236" s="209"/>
    </row>
    <row r="237" spans="1:21" ht="14.25">
      <c r="A237" s="242" t="str">
        <f t="shared" si="8"/>
        <v>06106684</v>
      </c>
      <c r="B237" s="243">
        <f t="shared" si="8"/>
        <v>41086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09"/>
      <c r="U237" s="209"/>
    </row>
    <row r="238" spans="1:21" ht="14.25">
      <c r="A238" s="242" t="str">
        <f t="shared" si="8"/>
        <v>06106684</v>
      </c>
      <c r="B238" s="243">
        <f t="shared" si="8"/>
        <v>41086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209"/>
      <c r="U238" s="209"/>
    </row>
    <row r="239" spans="1:21" ht="14.25">
      <c r="A239" s="242" t="str">
        <f t="shared" si="8"/>
        <v>06106684</v>
      </c>
      <c r="B239" s="243">
        <f t="shared" si="8"/>
        <v>41086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09"/>
      <c r="U239" s="209"/>
    </row>
    <row r="240" spans="1:21" ht="14.25">
      <c r="A240" s="242" t="str">
        <f t="shared" si="8"/>
        <v>06106684</v>
      </c>
      <c r="B240" s="243">
        <f t="shared" si="8"/>
        <v>41086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09"/>
      <c r="U240" s="209"/>
    </row>
    <row r="241" spans="1:21" ht="14.25">
      <c r="A241" s="242" t="str">
        <f t="shared" si="8"/>
        <v>06106684</v>
      </c>
      <c r="B241" s="243">
        <f t="shared" si="8"/>
        <v>41086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09"/>
      <c r="U241" s="209"/>
    </row>
    <row r="242" spans="1:21" ht="14.25">
      <c r="A242" s="242" t="str">
        <f t="shared" si="8"/>
        <v>06106684</v>
      </c>
      <c r="B242" s="243">
        <f t="shared" si="8"/>
        <v>41086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09"/>
      <c r="U242" s="209"/>
    </row>
    <row r="243" spans="1:21" ht="14.25">
      <c r="A243" s="242" t="str">
        <f t="shared" si="8"/>
        <v>06106684</v>
      </c>
      <c r="B243" s="243">
        <f t="shared" si="8"/>
        <v>41086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09"/>
      <c r="U243" s="209"/>
    </row>
    <row r="244" spans="3:21" ht="12.75">
      <c r="C244" s="253"/>
      <c r="D244" s="253"/>
      <c r="E244" s="253"/>
      <c r="F244" s="254"/>
      <c r="G244" s="254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09"/>
      <c r="U244" s="209"/>
    </row>
    <row r="245" spans="3:21" ht="12.75">
      <c r="C245" s="253"/>
      <c r="D245" s="253"/>
      <c r="E245" s="253"/>
      <c r="F245" s="254"/>
      <c r="G245" s="254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253"/>
      <c r="T245" s="209"/>
      <c r="U245" s="209"/>
    </row>
    <row r="246" spans="3:21" ht="12.75">
      <c r="C246" s="253"/>
      <c r="D246" s="253"/>
      <c r="E246" s="253"/>
      <c r="F246" s="254"/>
      <c r="G246" s="254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253"/>
      <c r="T246" s="209"/>
      <c r="U246" s="209"/>
    </row>
    <row r="247" spans="3:21" ht="12.75">
      <c r="C247" s="253"/>
      <c r="D247" s="253"/>
      <c r="E247" s="253"/>
      <c r="F247" s="254"/>
      <c r="G247" s="254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253"/>
      <c r="T247" s="209"/>
      <c r="U247" s="209"/>
    </row>
    <row r="248" spans="3:21" ht="12.75">
      <c r="C248" s="253"/>
      <c r="D248" s="253"/>
      <c r="E248" s="253"/>
      <c r="F248" s="254"/>
      <c r="G248" s="254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253"/>
      <c r="T248" s="209"/>
      <c r="U248" s="209"/>
    </row>
    <row r="249" spans="3:21" ht="12.75">
      <c r="C249" s="253"/>
      <c r="D249" s="253"/>
      <c r="E249" s="253"/>
      <c r="F249" s="254"/>
      <c r="G249" s="254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09"/>
      <c r="U249" s="209"/>
    </row>
    <row r="250" spans="3:21" ht="12.75">
      <c r="C250" s="253"/>
      <c r="D250" s="253"/>
      <c r="E250" s="253"/>
      <c r="F250" s="254"/>
      <c r="G250" s="254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253"/>
      <c r="T250" s="209"/>
      <c r="U250" s="209"/>
    </row>
    <row r="251" spans="3:21" ht="12.75">
      <c r="C251" s="253"/>
      <c r="D251" s="253"/>
      <c r="E251" s="253"/>
      <c r="F251" s="254"/>
      <c r="G251" s="254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253"/>
      <c r="T251" s="209"/>
      <c r="U251" s="209"/>
    </row>
    <row r="252" spans="3:21" ht="12.75">
      <c r="C252" s="253"/>
      <c r="D252" s="253"/>
      <c r="E252" s="253"/>
      <c r="F252" s="254"/>
      <c r="G252" s="254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253"/>
      <c r="T252" s="209"/>
      <c r="U252" s="209"/>
    </row>
    <row r="253" spans="3:21" ht="12.75">
      <c r="C253" s="253"/>
      <c r="D253" s="253"/>
      <c r="E253" s="253"/>
      <c r="F253" s="254"/>
      <c r="G253" s="254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253"/>
      <c r="T253" s="209"/>
      <c r="U253" s="209"/>
    </row>
    <row r="254" spans="3:21" ht="12.75">
      <c r="C254" s="253"/>
      <c r="D254" s="253"/>
      <c r="E254" s="253"/>
      <c r="F254" s="254"/>
      <c r="G254" s="254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3"/>
      <c r="T254" s="209"/>
      <c r="U254" s="209"/>
    </row>
    <row r="255" spans="3:21" ht="12.75">
      <c r="C255" s="253"/>
      <c r="D255" s="253"/>
      <c r="E255" s="253"/>
      <c r="F255" s="254"/>
      <c r="G255" s="254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253"/>
      <c r="T255" s="209"/>
      <c r="U255" s="209"/>
    </row>
    <row r="256" spans="3:21" ht="12.75">
      <c r="C256" s="253"/>
      <c r="D256" s="253"/>
      <c r="E256" s="253"/>
      <c r="F256" s="254"/>
      <c r="G256" s="254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253"/>
      <c r="T256" s="209"/>
      <c r="U256" s="209"/>
    </row>
    <row r="257" spans="3:21" ht="12.75">
      <c r="C257" s="253"/>
      <c r="D257" s="253"/>
      <c r="E257" s="253"/>
      <c r="F257" s="254"/>
      <c r="G257" s="254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253"/>
      <c r="T257" s="209"/>
      <c r="U257" s="209"/>
    </row>
    <row r="258" spans="3:21" ht="12.75">
      <c r="C258" s="253"/>
      <c r="D258" s="253"/>
      <c r="E258" s="253"/>
      <c r="F258" s="254"/>
      <c r="G258" s="254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253"/>
      <c r="T258" s="209"/>
      <c r="U258" s="209"/>
    </row>
    <row r="259" spans="3:21" ht="12.75">
      <c r="C259" s="253"/>
      <c r="D259" s="253"/>
      <c r="E259" s="253"/>
      <c r="F259" s="254"/>
      <c r="G259" s="254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09"/>
      <c r="U259" s="209"/>
    </row>
    <row r="260" spans="3:21" ht="12.75">
      <c r="C260" s="253"/>
      <c r="D260" s="253"/>
      <c r="E260" s="253"/>
      <c r="F260" s="254"/>
      <c r="G260" s="254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253"/>
      <c r="T260" s="209"/>
      <c r="U260" s="209"/>
    </row>
    <row r="261" spans="3:21" ht="12.75">
      <c r="C261" s="253"/>
      <c r="D261" s="253"/>
      <c r="E261" s="253"/>
      <c r="F261" s="254"/>
      <c r="G261" s="254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253"/>
      <c r="T261" s="209"/>
      <c r="U261" s="209"/>
    </row>
    <row r="262" spans="3:21" ht="12.75">
      <c r="C262" s="253"/>
      <c r="D262" s="253"/>
      <c r="E262" s="253"/>
      <c r="F262" s="254"/>
      <c r="G262" s="254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253"/>
      <c r="T262" s="209"/>
      <c r="U262" s="209"/>
    </row>
    <row r="263" spans="3:21" ht="12.75">
      <c r="C263" s="253"/>
      <c r="D263" s="253"/>
      <c r="E263" s="253"/>
      <c r="F263" s="254"/>
      <c r="G263" s="254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253"/>
      <c r="T263" s="209"/>
      <c r="U263" s="209"/>
    </row>
    <row r="264" spans="3:21" ht="12.75">
      <c r="C264" s="253"/>
      <c r="D264" s="253"/>
      <c r="E264" s="253"/>
      <c r="F264" s="254"/>
      <c r="G264" s="254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253"/>
      <c r="T264" s="209"/>
      <c r="U264" s="209"/>
    </row>
    <row r="265" spans="3:21" ht="12.75">
      <c r="C265" s="253"/>
      <c r="D265" s="253"/>
      <c r="E265" s="253"/>
      <c r="F265" s="254"/>
      <c r="G265" s="254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253"/>
      <c r="T265" s="209"/>
      <c r="U265" s="209"/>
    </row>
    <row r="266" spans="3:21" ht="12.75">
      <c r="C266" s="253"/>
      <c r="D266" s="253"/>
      <c r="E266" s="253"/>
      <c r="F266" s="254"/>
      <c r="G266" s="254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253"/>
      <c r="T266" s="209"/>
      <c r="U266" s="209"/>
    </row>
    <row r="267" spans="3:21" ht="12.75">
      <c r="C267" s="253"/>
      <c r="D267" s="253"/>
      <c r="E267" s="253"/>
      <c r="F267" s="254"/>
      <c r="G267" s="254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253"/>
      <c r="T267" s="209"/>
      <c r="U267" s="209"/>
    </row>
    <row r="268" spans="3:21" ht="12.75">
      <c r="C268" s="253"/>
      <c r="D268" s="253"/>
      <c r="E268" s="253"/>
      <c r="F268" s="254"/>
      <c r="G268" s="254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253"/>
      <c r="T268" s="209"/>
      <c r="U268" s="209"/>
    </row>
    <row r="269" spans="3:21" ht="12.75">
      <c r="C269" s="253"/>
      <c r="D269" s="253"/>
      <c r="E269" s="253"/>
      <c r="F269" s="254"/>
      <c r="G269" s="254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253"/>
      <c r="T269" s="209"/>
      <c r="U269" s="209"/>
    </row>
    <row r="270" spans="3:21" ht="12.75">
      <c r="C270" s="253"/>
      <c r="D270" s="253"/>
      <c r="E270" s="253"/>
      <c r="F270" s="254"/>
      <c r="G270" s="254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253"/>
      <c r="T270" s="209"/>
      <c r="U270" s="209"/>
    </row>
    <row r="271" spans="3:21" ht="12.75">
      <c r="C271" s="253"/>
      <c r="D271" s="253"/>
      <c r="E271" s="253"/>
      <c r="F271" s="254"/>
      <c r="G271" s="254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253"/>
      <c r="T271" s="209"/>
      <c r="U271" s="209"/>
    </row>
    <row r="272" spans="3:21" ht="12.75">
      <c r="C272" s="253"/>
      <c r="D272" s="253"/>
      <c r="E272" s="253"/>
      <c r="F272" s="254"/>
      <c r="G272" s="254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253"/>
      <c r="T272" s="209"/>
      <c r="U272" s="209"/>
    </row>
    <row r="273" spans="3:21" ht="12.75">
      <c r="C273" s="253"/>
      <c r="D273" s="253"/>
      <c r="E273" s="253"/>
      <c r="F273" s="254"/>
      <c r="G273" s="254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253"/>
      <c r="T273" s="209"/>
      <c r="U273" s="209"/>
    </row>
    <row r="274" spans="3:21" ht="12.75">
      <c r="C274" s="253"/>
      <c r="D274" s="253"/>
      <c r="E274" s="253"/>
      <c r="F274" s="254"/>
      <c r="G274" s="254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09"/>
      <c r="U274" s="209"/>
    </row>
    <row r="275" spans="3:21" ht="12.75">
      <c r="C275" s="253"/>
      <c r="D275" s="253"/>
      <c r="E275" s="253"/>
      <c r="F275" s="254"/>
      <c r="G275" s="254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253"/>
      <c r="T275" s="209"/>
      <c r="U275" s="209"/>
    </row>
    <row r="276" spans="3:21" ht="12.75">
      <c r="C276" s="253"/>
      <c r="D276" s="253"/>
      <c r="E276" s="253"/>
      <c r="F276" s="254"/>
      <c r="G276" s="254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253"/>
      <c r="T276" s="209"/>
      <c r="U276" s="209"/>
    </row>
    <row r="277" spans="3:21" ht="12.75">
      <c r="C277" s="253"/>
      <c r="D277" s="253"/>
      <c r="E277" s="253"/>
      <c r="F277" s="254"/>
      <c r="G277" s="254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253"/>
      <c r="T277" s="209"/>
      <c r="U277" s="209"/>
    </row>
    <row r="278" spans="3:21" ht="12.75">
      <c r="C278" s="253"/>
      <c r="D278" s="253"/>
      <c r="E278" s="253"/>
      <c r="F278" s="254"/>
      <c r="G278" s="254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253"/>
      <c r="T278" s="209"/>
      <c r="U278" s="209"/>
    </row>
    <row r="279" spans="3:21" ht="12.75">
      <c r="C279" s="253"/>
      <c r="D279" s="253"/>
      <c r="E279" s="253"/>
      <c r="F279" s="254"/>
      <c r="G279" s="254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253"/>
      <c r="T279" s="209"/>
      <c r="U279" s="209"/>
    </row>
    <row r="280" spans="3:21" ht="12.75">
      <c r="C280" s="253"/>
      <c r="D280" s="253"/>
      <c r="E280" s="253"/>
      <c r="F280" s="254"/>
      <c r="G280" s="254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253"/>
      <c r="T280" s="209"/>
      <c r="U280" s="209"/>
    </row>
    <row r="281" spans="3:21" ht="12.75">
      <c r="C281" s="253"/>
      <c r="D281" s="253"/>
      <c r="E281" s="253"/>
      <c r="F281" s="254"/>
      <c r="G281" s="254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253"/>
      <c r="T281" s="209"/>
      <c r="U281" s="209"/>
    </row>
    <row r="282" spans="3:21" ht="12.75">
      <c r="C282" s="253"/>
      <c r="D282" s="253"/>
      <c r="E282" s="253"/>
      <c r="F282" s="254"/>
      <c r="G282" s="254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253"/>
      <c r="T282" s="209"/>
      <c r="U282" s="209"/>
    </row>
    <row r="283" spans="3:21" ht="12.75">
      <c r="C283" s="253"/>
      <c r="D283" s="253"/>
      <c r="E283" s="253"/>
      <c r="F283" s="254"/>
      <c r="G283" s="254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09"/>
      <c r="U283" s="209"/>
    </row>
    <row r="284" spans="3:21" ht="12.75">
      <c r="C284" s="253"/>
      <c r="D284" s="253"/>
      <c r="E284" s="253"/>
      <c r="F284" s="254"/>
      <c r="G284" s="254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253"/>
      <c r="T284" s="209"/>
      <c r="U284" s="209"/>
    </row>
    <row r="285" spans="3:21" ht="12.75">
      <c r="C285" s="253"/>
      <c r="D285" s="253"/>
      <c r="E285" s="253"/>
      <c r="F285" s="254"/>
      <c r="G285" s="254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253"/>
      <c r="T285" s="209"/>
      <c r="U285" s="209"/>
    </row>
    <row r="286" spans="3:21" ht="12.75">
      <c r="C286" s="253"/>
      <c r="D286" s="253"/>
      <c r="E286" s="253"/>
      <c r="F286" s="254"/>
      <c r="G286" s="254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253"/>
      <c r="T286" s="209"/>
      <c r="U286" s="209"/>
    </row>
    <row r="287" spans="3:21" ht="12.75">
      <c r="C287" s="253"/>
      <c r="D287" s="253"/>
      <c r="E287" s="253"/>
      <c r="F287" s="254"/>
      <c r="G287" s="254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253"/>
      <c r="T287" s="209"/>
      <c r="U287" s="209"/>
    </row>
    <row r="288" spans="3:21" ht="12.75">
      <c r="C288" s="253"/>
      <c r="D288" s="253"/>
      <c r="E288" s="253"/>
      <c r="F288" s="254"/>
      <c r="G288" s="254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253"/>
      <c r="T288" s="209"/>
      <c r="U288" s="209"/>
    </row>
    <row r="289" spans="3:21" ht="12.75">
      <c r="C289" s="253"/>
      <c r="D289" s="253"/>
      <c r="E289" s="253"/>
      <c r="F289" s="254"/>
      <c r="G289" s="254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253"/>
      <c r="T289" s="209"/>
      <c r="U289" s="209"/>
    </row>
    <row r="290" spans="3:21" ht="12.75">
      <c r="C290" s="253"/>
      <c r="D290" s="253"/>
      <c r="E290" s="253"/>
      <c r="F290" s="254"/>
      <c r="G290" s="254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253"/>
      <c r="T290" s="209"/>
      <c r="U290" s="209"/>
    </row>
    <row r="291" spans="3:21" ht="12.75">
      <c r="C291" s="253"/>
      <c r="D291" s="253"/>
      <c r="E291" s="253"/>
      <c r="F291" s="254"/>
      <c r="G291" s="254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253"/>
      <c r="T291" s="209"/>
      <c r="U291" s="209"/>
    </row>
    <row r="292" spans="3:21" ht="12.75">
      <c r="C292" s="253"/>
      <c r="D292" s="253"/>
      <c r="E292" s="253"/>
      <c r="F292" s="254"/>
      <c r="G292" s="254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253"/>
      <c r="T292" s="209"/>
      <c r="U292" s="209"/>
    </row>
    <row r="293" spans="3:21" ht="12.75">
      <c r="C293" s="253"/>
      <c r="D293" s="253"/>
      <c r="E293" s="253"/>
      <c r="F293" s="254"/>
      <c r="G293" s="254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253"/>
      <c r="T293" s="209"/>
      <c r="U293" s="209"/>
    </row>
    <row r="294" spans="3:21" ht="12.75">
      <c r="C294" s="253"/>
      <c r="D294" s="253"/>
      <c r="E294" s="253"/>
      <c r="F294" s="254"/>
      <c r="G294" s="254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253"/>
      <c r="T294" s="209"/>
      <c r="U294" s="209"/>
    </row>
    <row r="295" spans="3:21" ht="12.75">
      <c r="C295" s="253"/>
      <c r="D295" s="253"/>
      <c r="E295" s="253"/>
      <c r="F295" s="254"/>
      <c r="G295" s="254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253"/>
      <c r="T295" s="209"/>
      <c r="U295" s="209"/>
    </row>
    <row r="296" spans="3:21" ht="12.75">
      <c r="C296" s="253"/>
      <c r="D296" s="253"/>
      <c r="E296" s="253"/>
      <c r="F296" s="254"/>
      <c r="G296" s="254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253"/>
      <c r="T296" s="209"/>
      <c r="U296" s="209"/>
    </row>
    <row r="297" spans="3:21" ht="12.75">
      <c r="C297" s="253"/>
      <c r="D297" s="253"/>
      <c r="E297" s="253"/>
      <c r="F297" s="254"/>
      <c r="G297" s="254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09"/>
      <c r="U297" s="209"/>
    </row>
    <row r="298" spans="3:21" ht="12.75">
      <c r="C298" s="253"/>
      <c r="D298" s="253"/>
      <c r="E298" s="253"/>
      <c r="F298" s="254"/>
      <c r="G298" s="254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253"/>
      <c r="T298" s="209"/>
      <c r="U298" s="209"/>
    </row>
    <row r="299" spans="3:21" ht="12.75">
      <c r="C299" s="253"/>
      <c r="D299" s="253"/>
      <c r="E299" s="253"/>
      <c r="F299" s="254"/>
      <c r="G299" s="254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253"/>
      <c r="T299" s="209"/>
      <c r="U299" s="209"/>
    </row>
    <row r="300" spans="3:21" ht="12.75">
      <c r="C300" s="253"/>
      <c r="D300" s="253"/>
      <c r="E300" s="253"/>
      <c r="F300" s="254"/>
      <c r="G300" s="254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09"/>
      <c r="U300" s="209"/>
    </row>
    <row r="301" spans="3:21" ht="12.75">
      <c r="C301" s="253"/>
      <c r="D301" s="253"/>
      <c r="E301" s="253"/>
      <c r="F301" s="254"/>
      <c r="G301" s="254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253"/>
      <c r="T301" s="209"/>
      <c r="U301" s="209"/>
    </row>
    <row r="302" spans="3:21" ht="12.75">
      <c r="C302" s="253"/>
      <c r="D302" s="253"/>
      <c r="E302" s="253"/>
      <c r="F302" s="254"/>
      <c r="G302" s="254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253"/>
      <c r="T302" s="209"/>
      <c r="U302" s="209"/>
    </row>
    <row r="303" spans="3:21" ht="12.75">
      <c r="C303" s="253"/>
      <c r="D303" s="253"/>
      <c r="E303" s="253"/>
      <c r="F303" s="254"/>
      <c r="G303" s="254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253"/>
      <c r="T303" s="209"/>
      <c r="U303" s="209"/>
    </row>
    <row r="304" spans="3:21" ht="12.75">
      <c r="C304" s="253"/>
      <c r="D304" s="253"/>
      <c r="E304" s="253"/>
      <c r="F304" s="254"/>
      <c r="G304" s="254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253"/>
      <c r="T304" s="209"/>
      <c r="U304" s="209"/>
    </row>
    <row r="305" spans="3:21" ht="12.75">
      <c r="C305" s="253"/>
      <c r="D305" s="253"/>
      <c r="E305" s="253"/>
      <c r="F305" s="254"/>
      <c r="G305" s="254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253"/>
      <c r="T305" s="209"/>
      <c r="U305" s="209"/>
    </row>
    <row r="306" spans="3:21" ht="12.75">
      <c r="C306" s="253"/>
      <c r="D306" s="253"/>
      <c r="E306" s="253"/>
      <c r="F306" s="254"/>
      <c r="G306" s="254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253"/>
      <c r="T306" s="209"/>
      <c r="U306" s="209"/>
    </row>
    <row r="307" spans="3:21" ht="12.75">
      <c r="C307" s="253"/>
      <c r="D307" s="253"/>
      <c r="E307" s="253"/>
      <c r="F307" s="254"/>
      <c r="G307" s="254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253"/>
      <c r="T307" s="209"/>
      <c r="U307" s="209"/>
    </row>
    <row r="308" spans="3:21" ht="12.75">
      <c r="C308" s="253"/>
      <c r="D308" s="253"/>
      <c r="E308" s="253"/>
      <c r="F308" s="254"/>
      <c r="G308" s="254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253"/>
      <c r="T308" s="209"/>
      <c r="U308" s="209"/>
    </row>
    <row r="309" spans="3:21" ht="12.75">
      <c r="C309" s="253"/>
      <c r="D309" s="253"/>
      <c r="E309" s="253"/>
      <c r="F309" s="254"/>
      <c r="G309" s="254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253"/>
      <c r="T309" s="209"/>
      <c r="U309" s="209"/>
    </row>
    <row r="310" spans="3:21" ht="12.75">
      <c r="C310" s="253"/>
      <c r="D310" s="253"/>
      <c r="E310" s="253"/>
      <c r="F310" s="254"/>
      <c r="G310" s="254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253"/>
      <c r="T310" s="209"/>
      <c r="U310" s="209"/>
    </row>
    <row r="311" spans="3:21" ht="12.75">
      <c r="C311" s="253"/>
      <c r="D311" s="253"/>
      <c r="E311" s="253"/>
      <c r="F311" s="254"/>
      <c r="G311" s="254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253"/>
      <c r="T311" s="209"/>
      <c r="U311" s="209"/>
    </row>
    <row r="312" spans="3:21" ht="12.75">
      <c r="C312" s="253"/>
      <c r="D312" s="253"/>
      <c r="E312" s="253"/>
      <c r="F312" s="254"/>
      <c r="G312" s="254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253"/>
      <c r="T312" s="209"/>
      <c r="U312" s="209"/>
    </row>
    <row r="313" spans="3:21" ht="12.75">
      <c r="C313" s="253"/>
      <c r="D313" s="253"/>
      <c r="E313" s="253"/>
      <c r="F313" s="254"/>
      <c r="G313" s="254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253"/>
      <c r="T313" s="209"/>
      <c r="U313" s="209"/>
    </row>
    <row r="314" spans="3:21" ht="12.75">
      <c r="C314" s="253"/>
      <c r="D314" s="253"/>
      <c r="E314" s="253"/>
      <c r="F314" s="254"/>
      <c r="G314" s="254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253"/>
      <c r="T314" s="209"/>
      <c r="U314" s="209"/>
    </row>
    <row r="315" spans="3:21" ht="12.75">
      <c r="C315" s="253"/>
      <c r="D315" s="253"/>
      <c r="E315" s="253"/>
      <c r="F315" s="254"/>
      <c r="G315" s="254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253"/>
      <c r="T315" s="209"/>
      <c r="U315" s="209"/>
    </row>
    <row r="316" spans="3:21" ht="12.75">
      <c r="C316" s="253"/>
      <c r="D316" s="253"/>
      <c r="E316" s="253"/>
      <c r="F316" s="254"/>
      <c r="G316" s="254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253"/>
      <c r="T316" s="209"/>
      <c r="U316" s="209"/>
    </row>
    <row r="317" spans="3:21" ht="12.75">
      <c r="C317" s="253"/>
      <c r="D317" s="253"/>
      <c r="E317" s="253"/>
      <c r="F317" s="254"/>
      <c r="G317" s="254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253"/>
      <c r="T317" s="209"/>
      <c r="U317" s="209"/>
    </row>
    <row r="318" spans="3:21" ht="12.75">
      <c r="C318" s="253"/>
      <c r="D318" s="253"/>
      <c r="E318" s="253"/>
      <c r="F318" s="254"/>
      <c r="G318" s="254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253"/>
      <c r="T318" s="209"/>
      <c r="U318" s="209"/>
    </row>
    <row r="319" spans="3:21" ht="12.75">
      <c r="C319" s="253"/>
      <c r="D319" s="253"/>
      <c r="E319" s="253"/>
      <c r="F319" s="254"/>
      <c r="G319" s="254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253"/>
      <c r="T319" s="209"/>
      <c r="U319" s="209"/>
    </row>
    <row r="320" spans="3:21" ht="12.75">
      <c r="C320" s="253"/>
      <c r="D320" s="253"/>
      <c r="E320" s="253"/>
      <c r="F320" s="254"/>
      <c r="G320" s="254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253"/>
      <c r="T320" s="209"/>
      <c r="U320" s="209"/>
    </row>
    <row r="321" spans="3:21" ht="12.75">
      <c r="C321" s="253"/>
      <c r="D321" s="253"/>
      <c r="E321" s="253"/>
      <c r="F321" s="254"/>
      <c r="G321" s="254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253"/>
      <c r="T321" s="209"/>
      <c r="U321" s="209"/>
    </row>
    <row r="322" spans="3:21" ht="12.75">
      <c r="C322" s="253"/>
      <c r="D322" s="253"/>
      <c r="E322" s="253"/>
      <c r="F322" s="254"/>
      <c r="G322" s="254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253"/>
      <c r="T322" s="209"/>
      <c r="U322" s="209"/>
    </row>
    <row r="323" spans="3:21" ht="12.75">
      <c r="C323" s="253"/>
      <c r="D323" s="253"/>
      <c r="E323" s="253"/>
      <c r="F323" s="254"/>
      <c r="G323" s="254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253"/>
      <c r="T323" s="209"/>
      <c r="U323" s="209"/>
    </row>
    <row r="324" spans="3:21" ht="12.75">
      <c r="C324" s="253"/>
      <c r="D324" s="253"/>
      <c r="E324" s="253"/>
      <c r="F324" s="254"/>
      <c r="G324" s="254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253"/>
      <c r="T324" s="209"/>
      <c r="U324" s="209"/>
    </row>
    <row r="325" spans="3:21" ht="12.75">
      <c r="C325" s="253"/>
      <c r="D325" s="253"/>
      <c r="E325" s="253"/>
      <c r="F325" s="254"/>
      <c r="G325" s="254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253"/>
      <c r="T325" s="209"/>
      <c r="U325" s="209"/>
    </row>
    <row r="326" spans="3:21" ht="12.75">
      <c r="C326" s="253"/>
      <c r="D326" s="253"/>
      <c r="E326" s="253"/>
      <c r="F326" s="254"/>
      <c r="G326" s="254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253"/>
      <c r="T326" s="209"/>
      <c r="U326" s="209"/>
    </row>
    <row r="327" spans="3:21" ht="12.75">
      <c r="C327" s="253"/>
      <c r="D327" s="253"/>
      <c r="E327" s="253"/>
      <c r="F327" s="254"/>
      <c r="G327" s="254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253"/>
      <c r="T327" s="209"/>
      <c r="U327" s="209"/>
    </row>
    <row r="328" spans="3:21" ht="12.75">
      <c r="C328" s="253"/>
      <c r="D328" s="253"/>
      <c r="E328" s="253"/>
      <c r="F328" s="254"/>
      <c r="G328" s="254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253"/>
      <c r="T328" s="209"/>
      <c r="U328" s="209"/>
    </row>
    <row r="329" spans="3:21" ht="12.75">
      <c r="C329" s="253"/>
      <c r="D329" s="253"/>
      <c r="E329" s="253"/>
      <c r="F329" s="254"/>
      <c r="G329" s="254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253"/>
      <c r="T329" s="209"/>
      <c r="U329" s="209"/>
    </row>
    <row r="330" spans="3:21" ht="12.75">
      <c r="C330" s="253"/>
      <c r="D330" s="253"/>
      <c r="E330" s="253"/>
      <c r="F330" s="254"/>
      <c r="G330" s="254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253"/>
      <c r="T330" s="209"/>
      <c r="U330" s="209"/>
    </row>
    <row r="331" spans="3:21" ht="12.75">
      <c r="C331" s="253"/>
      <c r="D331" s="253"/>
      <c r="E331" s="253"/>
      <c r="F331" s="254"/>
      <c r="G331" s="254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253"/>
      <c r="T331" s="209"/>
      <c r="U331" s="209"/>
    </row>
    <row r="332" spans="3:21" ht="12.75">
      <c r="C332" s="253"/>
      <c r="D332" s="253"/>
      <c r="E332" s="253"/>
      <c r="F332" s="254"/>
      <c r="G332" s="254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253"/>
      <c r="T332" s="209"/>
      <c r="U332" s="209"/>
    </row>
    <row r="333" spans="3:21" ht="12.75">
      <c r="C333" s="253"/>
      <c r="D333" s="253"/>
      <c r="E333" s="253"/>
      <c r="F333" s="254"/>
      <c r="G333" s="254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253"/>
      <c r="T333" s="209"/>
      <c r="U333" s="209"/>
    </row>
    <row r="334" spans="3:21" ht="12.75">
      <c r="C334" s="253"/>
      <c r="D334" s="253"/>
      <c r="E334" s="253"/>
      <c r="F334" s="254"/>
      <c r="G334" s="254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253"/>
      <c r="T334" s="209"/>
      <c r="U334" s="209"/>
    </row>
    <row r="335" spans="3:21" ht="12.75">
      <c r="C335" s="253"/>
      <c r="D335" s="253"/>
      <c r="E335" s="253"/>
      <c r="F335" s="254"/>
      <c r="G335" s="254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253"/>
      <c r="T335" s="209"/>
      <c r="U335" s="209"/>
    </row>
    <row r="336" spans="3:21" ht="12.75">
      <c r="C336" s="253"/>
      <c r="D336" s="253"/>
      <c r="E336" s="253"/>
      <c r="F336" s="254"/>
      <c r="G336" s="254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253"/>
      <c r="T336" s="209"/>
      <c r="U336" s="209"/>
    </row>
    <row r="337" spans="3:21" ht="12.75">
      <c r="C337" s="253"/>
      <c r="D337" s="253"/>
      <c r="E337" s="253"/>
      <c r="F337" s="254"/>
      <c r="G337" s="254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253"/>
      <c r="T337" s="209"/>
      <c r="U337" s="209"/>
    </row>
    <row r="338" spans="3:19" ht="12.75">
      <c r="C338" s="253"/>
      <c r="D338" s="253"/>
      <c r="E338" s="253"/>
      <c r="F338" s="254"/>
      <c r="G338" s="254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253"/>
    </row>
    <row r="339" spans="3:19" ht="12.75">
      <c r="C339" s="253"/>
      <c r="D339" s="253"/>
      <c r="E339" s="253"/>
      <c r="F339" s="254"/>
      <c r="G339" s="254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253"/>
    </row>
    <row r="340" spans="3:19" ht="12.75">
      <c r="C340" s="253"/>
      <c r="D340" s="253"/>
      <c r="E340" s="253"/>
      <c r="F340" s="254"/>
      <c r="G340" s="254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253"/>
    </row>
    <row r="341" spans="3:19" ht="12.75">
      <c r="C341" s="253"/>
      <c r="D341" s="253"/>
      <c r="E341" s="253"/>
      <c r="F341" s="254"/>
      <c r="G341" s="254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253"/>
    </row>
    <row r="342" spans="3:19" ht="12.75">
      <c r="C342" s="253"/>
      <c r="D342" s="253"/>
      <c r="E342" s="253"/>
      <c r="F342" s="254"/>
      <c r="G342" s="254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253"/>
    </row>
    <row r="343" spans="3:19" ht="12.75">
      <c r="C343" s="253"/>
      <c r="D343" s="253"/>
      <c r="E343" s="253"/>
      <c r="F343" s="254"/>
      <c r="G343" s="254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253"/>
    </row>
    <row r="344" spans="3:19" ht="12.75">
      <c r="C344" s="253"/>
      <c r="D344" s="253"/>
      <c r="E344" s="253"/>
      <c r="F344" s="254"/>
      <c r="G344" s="254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253"/>
    </row>
    <row r="345" spans="3:19" ht="12.75">
      <c r="C345" s="253"/>
      <c r="D345" s="253"/>
      <c r="E345" s="253"/>
      <c r="F345" s="254"/>
      <c r="G345" s="254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253"/>
    </row>
    <row r="346" spans="3:19" ht="12.75">
      <c r="C346" s="253"/>
      <c r="D346" s="253"/>
      <c r="E346" s="253"/>
      <c r="F346" s="254"/>
      <c r="G346" s="254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253"/>
    </row>
    <row r="347" spans="3:19" ht="12.75">
      <c r="C347" s="253"/>
      <c r="D347" s="253"/>
      <c r="E347" s="253"/>
      <c r="F347" s="254"/>
      <c r="G347" s="254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253"/>
    </row>
    <row r="348" spans="3:19" ht="12.75">
      <c r="C348" s="253"/>
      <c r="D348" s="253"/>
      <c r="E348" s="253"/>
      <c r="F348" s="254"/>
      <c r="G348" s="254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253"/>
    </row>
    <row r="349" spans="3:19" ht="12.75">
      <c r="C349" s="253"/>
      <c r="D349" s="253"/>
      <c r="E349" s="253"/>
      <c r="F349" s="254"/>
      <c r="G349" s="254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253"/>
    </row>
    <row r="350" spans="3:19" ht="12.75">
      <c r="C350" s="253"/>
      <c r="D350" s="253"/>
      <c r="E350" s="253"/>
      <c r="F350" s="254"/>
      <c r="G350" s="254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253"/>
    </row>
    <row r="351" spans="3:19" ht="12.75">
      <c r="C351" s="253"/>
      <c r="D351" s="253"/>
      <c r="E351" s="253"/>
      <c r="F351" s="254"/>
      <c r="G351" s="254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253"/>
    </row>
    <row r="352" spans="3:19" ht="12.75">
      <c r="C352" s="253"/>
      <c r="D352" s="253"/>
      <c r="E352" s="253"/>
      <c r="F352" s="254"/>
      <c r="G352" s="254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253"/>
    </row>
    <row r="353" spans="3:19" ht="12.75">
      <c r="C353" s="253"/>
      <c r="D353" s="253"/>
      <c r="E353" s="253"/>
      <c r="F353" s="254"/>
      <c r="G353" s="254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253"/>
    </row>
    <row r="354" spans="3:19" ht="12.75">
      <c r="C354" s="253"/>
      <c r="D354" s="253"/>
      <c r="E354" s="253"/>
      <c r="F354" s="254"/>
      <c r="G354" s="254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253"/>
    </row>
    <row r="355" spans="3:19" ht="12.75">
      <c r="C355" s="253"/>
      <c r="D355" s="253"/>
      <c r="E355" s="253"/>
      <c r="F355" s="254"/>
      <c r="G355" s="254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</row>
    <row r="356" spans="3:19" ht="12.75">
      <c r="C356" s="253"/>
      <c r="D356" s="253"/>
      <c r="E356" s="253"/>
      <c r="F356" s="254"/>
      <c r="G356" s="254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253"/>
    </row>
    <row r="357" spans="3:19" ht="12.75">
      <c r="C357" s="253"/>
      <c r="D357" s="253"/>
      <c r="E357" s="253"/>
      <c r="F357" s="254"/>
      <c r="G357" s="254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253"/>
    </row>
    <row r="358" spans="3:19" ht="12.75">
      <c r="C358" s="253"/>
      <c r="D358" s="253"/>
      <c r="E358" s="253"/>
      <c r="F358" s="254"/>
      <c r="G358" s="254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253"/>
    </row>
    <row r="359" spans="3:19" ht="12.75">
      <c r="C359" s="253"/>
      <c r="D359" s="253"/>
      <c r="E359" s="253"/>
      <c r="F359" s="254"/>
      <c r="G359" s="254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253"/>
    </row>
    <row r="360" spans="3:19" ht="12.75">
      <c r="C360" s="253"/>
      <c r="D360" s="253"/>
      <c r="E360" s="253"/>
      <c r="F360" s="254"/>
      <c r="G360" s="254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253"/>
    </row>
    <row r="361" spans="3:19" ht="12.75">
      <c r="C361" s="253"/>
      <c r="D361" s="253"/>
      <c r="E361" s="253"/>
      <c r="F361" s="254"/>
      <c r="G361" s="254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</row>
    <row r="362" spans="3:19" ht="12.75">
      <c r="C362" s="253"/>
      <c r="D362" s="253"/>
      <c r="E362" s="253"/>
      <c r="F362" s="254"/>
      <c r="G362" s="254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253"/>
    </row>
    <row r="363" spans="3:19" ht="12.75">
      <c r="C363" s="253"/>
      <c r="D363" s="253"/>
      <c r="E363" s="253"/>
      <c r="F363" s="254"/>
      <c r="G363" s="254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</row>
    <row r="364" spans="3:19" ht="12.75">
      <c r="C364" s="253"/>
      <c r="D364" s="253"/>
      <c r="E364" s="253"/>
      <c r="F364" s="254"/>
      <c r="G364" s="254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253"/>
    </row>
    <row r="365" spans="3:19" ht="12.75">
      <c r="C365" s="253"/>
      <c r="D365" s="253"/>
      <c r="E365" s="253"/>
      <c r="F365" s="254"/>
      <c r="G365" s="254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</row>
    <row r="366" spans="3:19" ht="12.75">
      <c r="C366" s="253"/>
      <c r="D366" s="253"/>
      <c r="E366" s="253"/>
      <c r="F366" s="254"/>
      <c r="G366" s="254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</row>
    <row r="367" spans="3:19" ht="12.75">
      <c r="C367" s="253"/>
      <c r="D367" s="253"/>
      <c r="E367" s="253"/>
      <c r="F367" s="254"/>
      <c r="G367" s="254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253"/>
    </row>
    <row r="368" spans="3:19" ht="12.75">
      <c r="C368" s="253"/>
      <c r="D368" s="253"/>
      <c r="E368" s="253"/>
      <c r="F368" s="254"/>
      <c r="G368" s="254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</row>
    <row r="369" spans="3:19" ht="12.75">
      <c r="C369" s="253"/>
      <c r="D369" s="253"/>
      <c r="E369" s="253"/>
      <c r="F369" s="254"/>
      <c r="G369" s="254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253"/>
    </row>
    <row r="370" spans="3:19" ht="12.75">
      <c r="C370" s="253"/>
      <c r="D370" s="253"/>
      <c r="E370" s="253"/>
      <c r="F370" s="254"/>
      <c r="G370" s="254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253"/>
    </row>
    <row r="371" spans="3:19" ht="12.75">
      <c r="C371" s="253"/>
      <c r="D371" s="253"/>
      <c r="E371" s="253"/>
      <c r="F371" s="254"/>
      <c r="G371" s="254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253"/>
    </row>
    <row r="372" spans="3:19" ht="12.75">
      <c r="C372" s="253"/>
      <c r="D372" s="253"/>
      <c r="E372" s="253"/>
      <c r="F372" s="254"/>
      <c r="G372" s="254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253"/>
    </row>
    <row r="373" spans="3:19" ht="12.75">
      <c r="C373" s="253"/>
      <c r="D373" s="253"/>
      <c r="E373" s="253"/>
      <c r="F373" s="254"/>
      <c r="G373" s="254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253"/>
    </row>
    <row r="374" spans="3:19" ht="12.75">
      <c r="C374" s="253"/>
      <c r="D374" s="253"/>
      <c r="E374" s="253"/>
      <c r="F374" s="254"/>
      <c r="G374" s="254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253"/>
    </row>
    <row r="375" spans="3:19" ht="12.75">
      <c r="C375" s="253"/>
      <c r="D375" s="253"/>
      <c r="E375" s="253"/>
      <c r="F375" s="254"/>
      <c r="G375" s="254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253"/>
    </row>
    <row r="376" spans="3:19" ht="12.75">
      <c r="C376" s="253"/>
      <c r="D376" s="253"/>
      <c r="E376" s="253"/>
      <c r="F376" s="254"/>
      <c r="G376" s="254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253"/>
    </row>
    <row r="377" spans="3:19" ht="12.75">
      <c r="C377" s="253"/>
      <c r="D377" s="253"/>
      <c r="E377" s="253"/>
      <c r="F377" s="254"/>
      <c r="G377" s="254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253"/>
    </row>
    <row r="378" spans="3:19" ht="12.75">
      <c r="C378" s="253"/>
      <c r="D378" s="253"/>
      <c r="E378" s="253"/>
      <c r="F378" s="254"/>
      <c r="G378" s="254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253"/>
    </row>
    <row r="379" spans="3:19" ht="12.75">
      <c r="C379" s="253"/>
      <c r="D379" s="253"/>
      <c r="E379" s="253"/>
      <c r="F379" s="254"/>
      <c r="G379" s="254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253"/>
    </row>
    <row r="380" spans="3:19" ht="12.75">
      <c r="C380" s="253"/>
      <c r="D380" s="253"/>
      <c r="E380" s="253"/>
      <c r="F380" s="254"/>
      <c r="G380" s="254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253"/>
    </row>
    <row r="381" spans="3:19" ht="12.75">
      <c r="C381" s="253"/>
      <c r="D381" s="253"/>
      <c r="E381" s="253"/>
      <c r="F381" s="254"/>
      <c r="G381" s="254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253"/>
    </row>
    <row r="382" spans="3:19" ht="12.75">
      <c r="C382" s="253"/>
      <c r="D382" s="253"/>
      <c r="E382" s="253"/>
      <c r="F382" s="254"/>
      <c r="G382" s="254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253"/>
    </row>
    <row r="383" spans="3:19" ht="12.75">
      <c r="C383" s="253"/>
      <c r="D383" s="253"/>
      <c r="E383" s="253"/>
      <c r="F383" s="254"/>
      <c r="G383" s="254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253"/>
    </row>
    <row r="384" spans="3:19" ht="12.75">
      <c r="C384" s="253"/>
      <c r="D384" s="253"/>
      <c r="E384" s="253"/>
      <c r="F384" s="254"/>
      <c r="G384" s="254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253"/>
    </row>
    <row r="385" spans="3:19" ht="12.75">
      <c r="C385" s="253"/>
      <c r="D385" s="253"/>
      <c r="E385" s="253"/>
      <c r="F385" s="254"/>
      <c r="G385" s="254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253"/>
    </row>
    <row r="386" spans="3:19" ht="12.75">
      <c r="C386" s="253"/>
      <c r="D386" s="253"/>
      <c r="E386" s="253"/>
      <c r="F386" s="254"/>
      <c r="G386" s="254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253"/>
    </row>
    <row r="387" spans="3:19" ht="12.75">
      <c r="C387" s="253"/>
      <c r="D387" s="253"/>
      <c r="E387" s="253"/>
      <c r="F387" s="254"/>
      <c r="G387" s="254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253"/>
    </row>
    <row r="388" spans="3:19" ht="12.75">
      <c r="C388" s="253"/>
      <c r="D388" s="253"/>
      <c r="E388" s="253"/>
      <c r="F388" s="254"/>
      <c r="G388" s="254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253"/>
    </row>
    <row r="389" spans="3:19" ht="12.75">
      <c r="C389" s="253"/>
      <c r="D389" s="253"/>
      <c r="E389" s="253"/>
      <c r="F389" s="254"/>
      <c r="G389" s="254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253"/>
    </row>
    <row r="390" spans="3:19" ht="12.75">
      <c r="C390" s="253"/>
      <c r="D390" s="253"/>
      <c r="E390" s="253"/>
      <c r="F390" s="254"/>
      <c r="G390" s="254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253"/>
    </row>
    <row r="391" spans="3:19" ht="12.75">
      <c r="C391" s="253"/>
      <c r="D391" s="253"/>
      <c r="E391" s="253"/>
      <c r="F391" s="254"/>
      <c r="G391" s="254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253"/>
    </row>
    <row r="392" spans="3:19" ht="12.75">
      <c r="C392" s="253"/>
      <c r="D392" s="253"/>
      <c r="E392" s="253"/>
      <c r="F392" s="254"/>
      <c r="G392" s="254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253"/>
    </row>
    <row r="393" spans="3:19" ht="12.75">
      <c r="C393" s="253"/>
      <c r="D393" s="253"/>
      <c r="E393" s="253"/>
      <c r="F393" s="254"/>
      <c r="G393" s="254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253"/>
    </row>
    <row r="394" spans="3:19" ht="12.75">
      <c r="C394" s="253"/>
      <c r="D394" s="253"/>
      <c r="E394" s="253"/>
      <c r="F394" s="254"/>
      <c r="G394" s="254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253"/>
    </row>
    <row r="395" spans="3:19" ht="12.75">
      <c r="C395" s="253"/>
      <c r="D395" s="253"/>
      <c r="E395" s="253"/>
      <c r="F395" s="254"/>
      <c r="G395" s="254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253"/>
    </row>
    <row r="396" spans="3:19" ht="12.75">
      <c r="C396" s="253"/>
      <c r="D396" s="253"/>
      <c r="E396" s="253"/>
      <c r="F396" s="254"/>
      <c r="G396" s="254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253"/>
    </row>
    <row r="397" spans="3:19" ht="12.75">
      <c r="C397" s="253"/>
      <c r="D397" s="253"/>
      <c r="E397" s="253"/>
      <c r="F397" s="254"/>
      <c r="G397" s="254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253"/>
    </row>
    <row r="398" spans="3:19" ht="12.75">
      <c r="C398" s="253"/>
      <c r="D398" s="253"/>
      <c r="E398" s="253"/>
      <c r="F398" s="254"/>
      <c r="G398" s="254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253"/>
    </row>
    <row r="399" spans="3:19" ht="12.75">
      <c r="C399" s="253"/>
      <c r="D399" s="253"/>
      <c r="E399" s="253"/>
      <c r="F399" s="254"/>
      <c r="G399" s="254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253"/>
    </row>
    <row r="400" spans="3:19" ht="12.75">
      <c r="C400" s="253"/>
      <c r="D400" s="253"/>
      <c r="E400" s="253"/>
      <c r="F400" s="254"/>
      <c r="G400" s="254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253"/>
    </row>
    <row r="401" spans="3:19" ht="12.75">
      <c r="C401" s="253"/>
      <c r="D401" s="253"/>
      <c r="E401" s="253"/>
      <c r="F401" s="254"/>
      <c r="G401" s="254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253"/>
    </row>
    <row r="402" spans="3:19" ht="12.75">
      <c r="C402" s="253"/>
      <c r="D402" s="253"/>
      <c r="E402" s="253"/>
      <c r="F402" s="254"/>
      <c r="G402" s="254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253"/>
    </row>
    <row r="403" spans="3:19" ht="12.75">
      <c r="C403" s="253"/>
      <c r="D403" s="253"/>
      <c r="E403" s="253"/>
      <c r="F403" s="254"/>
      <c r="G403" s="254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253"/>
    </row>
    <row r="404" spans="3:19" ht="12.75">
      <c r="C404" s="253"/>
      <c r="D404" s="253"/>
      <c r="E404" s="253"/>
      <c r="F404" s="254"/>
      <c r="G404" s="254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253"/>
    </row>
    <row r="405" spans="3:19" ht="12.75">
      <c r="C405" s="253"/>
      <c r="D405" s="253"/>
      <c r="E405" s="253"/>
      <c r="F405" s="254"/>
      <c r="G405" s="254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253"/>
    </row>
    <row r="406" spans="3:19" ht="12.75">
      <c r="C406" s="253"/>
      <c r="D406" s="253"/>
      <c r="E406" s="253"/>
      <c r="F406" s="254"/>
      <c r="G406" s="254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253"/>
    </row>
    <row r="407" spans="3:19" ht="12.75">
      <c r="C407" s="253"/>
      <c r="D407" s="253"/>
      <c r="E407" s="253"/>
      <c r="F407" s="254"/>
      <c r="G407" s="254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253"/>
    </row>
    <row r="408" spans="3:19" ht="12.75">
      <c r="C408" s="253"/>
      <c r="D408" s="253"/>
      <c r="E408" s="253"/>
      <c r="F408" s="254"/>
      <c r="G408" s="254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253"/>
    </row>
    <row r="409" spans="3:19" ht="12.75">
      <c r="C409" s="253"/>
      <c r="D409" s="253"/>
      <c r="E409" s="253"/>
      <c r="F409" s="254"/>
      <c r="G409" s="254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253"/>
    </row>
    <row r="410" spans="3:19" ht="12.75">
      <c r="C410" s="253"/>
      <c r="D410" s="253"/>
      <c r="E410" s="253"/>
      <c r="F410" s="254"/>
      <c r="G410" s="254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253"/>
    </row>
    <row r="411" spans="3:19" ht="12.75">
      <c r="C411" s="253"/>
      <c r="D411" s="253"/>
      <c r="E411" s="253"/>
      <c r="F411" s="254"/>
      <c r="G411" s="254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253"/>
    </row>
    <row r="412" spans="3:19" ht="12.75">
      <c r="C412" s="253"/>
      <c r="D412" s="253"/>
      <c r="E412" s="253"/>
      <c r="F412" s="254"/>
      <c r="G412" s="254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253"/>
    </row>
    <row r="413" spans="3:19" ht="12.75">
      <c r="C413" s="253"/>
      <c r="D413" s="253"/>
      <c r="E413" s="253"/>
      <c r="F413" s="254"/>
      <c r="G413" s="254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253"/>
    </row>
    <row r="414" spans="3:19" ht="12.75">
      <c r="C414" s="253"/>
      <c r="D414" s="253"/>
      <c r="E414" s="253"/>
      <c r="F414" s="254"/>
      <c r="G414" s="254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253"/>
    </row>
    <row r="415" spans="3:19" ht="12.75">
      <c r="C415" s="253"/>
      <c r="D415" s="253"/>
      <c r="E415" s="253"/>
      <c r="F415" s="254"/>
      <c r="G415" s="254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253"/>
    </row>
    <row r="416" spans="3:19" ht="12.75">
      <c r="C416" s="253"/>
      <c r="D416" s="253"/>
      <c r="E416" s="253"/>
      <c r="F416" s="254"/>
      <c r="G416" s="254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253"/>
    </row>
    <row r="417" spans="3:19" ht="12.75">
      <c r="C417" s="253"/>
      <c r="D417" s="253"/>
      <c r="E417" s="253"/>
      <c r="F417" s="254"/>
      <c r="G417" s="254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253"/>
    </row>
    <row r="418" spans="3:19" ht="12.75">
      <c r="C418" s="253"/>
      <c r="D418" s="253"/>
      <c r="E418" s="253"/>
      <c r="F418" s="254"/>
      <c r="G418" s="254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253"/>
    </row>
    <row r="419" spans="3:19" ht="12.75">
      <c r="C419" s="253"/>
      <c r="D419" s="253"/>
      <c r="E419" s="253"/>
      <c r="F419" s="254"/>
      <c r="G419" s="254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253"/>
    </row>
    <row r="420" spans="3:19" ht="12.75">
      <c r="C420" s="253"/>
      <c r="D420" s="253"/>
      <c r="E420" s="253"/>
      <c r="F420" s="254"/>
      <c r="G420" s="254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253"/>
    </row>
    <row r="421" spans="3:19" ht="12.75">
      <c r="C421" s="253"/>
      <c r="D421" s="253"/>
      <c r="E421" s="253"/>
      <c r="F421" s="254"/>
      <c r="G421" s="254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253"/>
    </row>
    <row r="422" spans="3:19" ht="12.75">
      <c r="C422" s="253"/>
      <c r="D422" s="253"/>
      <c r="E422" s="253"/>
      <c r="F422" s="254"/>
      <c r="G422" s="254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253"/>
    </row>
    <row r="423" spans="3:19" ht="12.75">
      <c r="C423" s="253"/>
      <c r="D423" s="253"/>
      <c r="E423" s="253"/>
      <c r="F423" s="254"/>
      <c r="G423" s="254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253"/>
    </row>
    <row r="424" spans="3:19" ht="12.75">
      <c r="C424" s="253"/>
      <c r="D424" s="253"/>
      <c r="E424" s="253"/>
      <c r="F424" s="254"/>
      <c r="G424" s="254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253"/>
    </row>
    <row r="425" spans="3:19" ht="12.75">
      <c r="C425" s="253"/>
      <c r="D425" s="253"/>
      <c r="E425" s="253"/>
      <c r="F425" s="254"/>
      <c r="G425" s="254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253"/>
    </row>
    <row r="426" spans="3:19" ht="12.75">
      <c r="C426" s="253"/>
      <c r="D426" s="253"/>
      <c r="E426" s="253"/>
      <c r="F426" s="254"/>
      <c r="G426" s="254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253"/>
    </row>
    <row r="427" spans="3:19" ht="12.75">
      <c r="C427" s="253"/>
      <c r="D427" s="253"/>
      <c r="E427" s="253"/>
      <c r="F427" s="254"/>
      <c r="G427" s="254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253"/>
    </row>
    <row r="428" spans="3:19" ht="12.75">
      <c r="C428" s="253"/>
      <c r="D428" s="253"/>
      <c r="E428" s="253"/>
      <c r="F428" s="254"/>
      <c r="G428" s="254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253"/>
    </row>
    <row r="429" spans="3:19" ht="12.75">
      <c r="C429" s="253"/>
      <c r="D429" s="253"/>
      <c r="E429" s="253"/>
      <c r="F429" s="254"/>
      <c r="G429" s="254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253"/>
    </row>
    <row r="430" spans="3:19" ht="12.75">
      <c r="C430" s="253"/>
      <c r="D430" s="253"/>
      <c r="E430" s="253"/>
      <c r="F430" s="254"/>
      <c r="G430" s="254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253"/>
    </row>
    <row r="431" spans="3:19" ht="12.75">
      <c r="C431" s="253"/>
      <c r="D431" s="253"/>
      <c r="E431" s="253"/>
      <c r="F431" s="254"/>
      <c r="G431" s="254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253"/>
    </row>
    <row r="432" spans="3:19" ht="12.75">
      <c r="C432" s="253"/>
      <c r="D432" s="253"/>
      <c r="E432" s="253"/>
      <c r="F432" s="254"/>
      <c r="G432" s="254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253"/>
    </row>
    <row r="433" spans="3:19" ht="12.75">
      <c r="C433" s="253"/>
      <c r="D433" s="253"/>
      <c r="E433" s="253"/>
      <c r="F433" s="254"/>
      <c r="G433" s="254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253"/>
    </row>
    <row r="434" spans="3:19" ht="12.75">
      <c r="C434" s="253"/>
      <c r="D434" s="253"/>
      <c r="E434" s="253"/>
      <c r="F434" s="254"/>
      <c r="G434" s="254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253"/>
    </row>
    <row r="435" spans="3:19" ht="12.75">
      <c r="C435" s="253"/>
      <c r="D435" s="253"/>
      <c r="E435" s="253"/>
      <c r="F435" s="254"/>
      <c r="G435" s="254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253"/>
    </row>
    <row r="436" spans="3:19" ht="12.75">
      <c r="C436" s="253"/>
      <c r="D436" s="253"/>
      <c r="E436" s="253"/>
      <c r="F436" s="254"/>
      <c r="G436" s="254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253"/>
    </row>
    <row r="437" spans="3:19" ht="12.75">
      <c r="C437" s="253"/>
      <c r="D437" s="253"/>
      <c r="E437" s="253"/>
      <c r="F437" s="254"/>
      <c r="G437" s="254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253"/>
    </row>
    <row r="438" spans="3:19" ht="12.75">
      <c r="C438" s="253"/>
      <c r="D438" s="253"/>
      <c r="E438" s="253"/>
      <c r="F438" s="254"/>
      <c r="G438" s="254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253"/>
    </row>
    <row r="439" spans="3:19" ht="12.75">
      <c r="C439" s="253"/>
      <c r="D439" s="253"/>
      <c r="E439" s="253"/>
      <c r="F439" s="254"/>
      <c r="G439" s="254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253"/>
    </row>
    <row r="440" spans="3:19" ht="12.75">
      <c r="C440" s="253"/>
      <c r="D440" s="253"/>
      <c r="E440" s="253"/>
      <c r="F440" s="254"/>
      <c r="G440" s="254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</row>
    <row r="441" spans="3:19" ht="12.75">
      <c r="C441" s="253"/>
      <c r="D441" s="253"/>
      <c r="E441" s="253"/>
      <c r="F441" s="254"/>
      <c r="G441" s="254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253"/>
    </row>
    <row r="442" spans="3:19" ht="12.75">
      <c r="C442" s="253"/>
      <c r="D442" s="253"/>
      <c r="E442" s="253"/>
      <c r="F442" s="254"/>
      <c r="G442" s="254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253"/>
    </row>
    <row r="443" spans="3:19" ht="12.75">
      <c r="C443" s="253"/>
      <c r="D443" s="253"/>
      <c r="E443" s="253"/>
      <c r="F443" s="254"/>
      <c r="G443" s="254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</row>
    <row r="444" spans="3:19" ht="12.75">
      <c r="C444" s="253"/>
      <c r="D444" s="253"/>
      <c r="E444" s="253"/>
      <c r="F444" s="254"/>
      <c r="G444" s="254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253"/>
    </row>
    <row r="445" spans="3:19" ht="12.75">
      <c r="C445" s="253"/>
      <c r="D445" s="253"/>
      <c r="E445" s="253"/>
      <c r="F445" s="254"/>
      <c r="G445" s="254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253"/>
    </row>
    <row r="446" spans="3:19" ht="12.75">
      <c r="C446" s="253"/>
      <c r="D446" s="253"/>
      <c r="E446" s="253"/>
      <c r="F446" s="254"/>
      <c r="G446" s="254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253"/>
    </row>
    <row r="447" spans="3:19" ht="12.75">
      <c r="C447" s="253"/>
      <c r="D447" s="253"/>
      <c r="E447" s="253"/>
      <c r="F447" s="254"/>
      <c r="G447" s="254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253"/>
    </row>
    <row r="448" spans="3:19" ht="12.75">
      <c r="C448" s="253"/>
      <c r="D448" s="253"/>
      <c r="E448" s="253"/>
      <c r="F448" s="254"/>
      <c r="G448" s="254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253"/>
    </row>
    <row r="449" spans="3:19" ht="12.75">
      <c r="C449" s="253"/>
      <c r="D449" s="253"/>
      <c r="E449" s="253"/>
      <c r="F449" s="254"/>
      <c r="G449" s="254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253"/>
    </row>
    <row r="450" spans="3:19" ht="12.75">
      <c r="C450" s="253"/>
      <c r="D450" s="253"/>
      <c r="E450" s="253"/>
      <c r="F450" s="254"/>
      <c r="G450" s="254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253"/>
    </row>
    <row r="451" spans="3:19" ht="12.75">
      <c r="C451" s="253"/>
      <c r="D451" s="253"/>
      <c r="E451" s="253"/>
      <c r="F451" s="254"/>
      <c r="G451" s="254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253"/>
    </row>
    <row r="452" spans="3:19" ht="12.75">
      <c r="C452" s="253"/>
      <c r="D452" s="253"/>
      <c r="E452" s="253"/>
      <c r="F452" s="254"/>
      <c r="G452" s="254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253"/>
    </row>
    <row r="453" spans="3:19" ht="12.75">
      <c r="C453" s="253"/>
      <c r="D453" s="253"/>
      <c r="E453" s="253"/>
      <c r="F453" s="254"/>
      <c r="G453" s="254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253"/>
    </row>
    <row r="454" spans="3:19" ht="12.75">
      <c r="C454" s="253"/>
      <c r="D454" s="253"/>
      <c r="E454" s="253"/>
      <c r="F454" s="254"/>
      <c r="G454" s="254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253"/>
    </row>
    <row r="455" spans="3:19" ht="12.75">
      <c r="C455" s="253"/>
      <c r="D455" s="253"/>
      <c r="E455" s="253"/>
      <c r="F455" s="254"/>
      <c r="G455" s="254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253"/>
    </row>
    <row r="456" spans="3:19" ht="12.75">
      <c r="C456" s="253"/>
      <c r="D456" s="253"/>
      <c r="E456" s="253"/>
      <c r="F456" s="254"/>
      <c r="G456" s="254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253"/>
    </row>
    <row r="457" spans="3:19" ht="12.75">
      <c r="C457" s="253"/>
      <c r="D457" s="253"/>
      <c r="E457" s="253"/>
      <c r="F457" s="254"/>
      <c r="G457" s="254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253"/>
    </row>
    <row r="458" spans="3:19" ht="12.75">
      <c r="C458" s="253"/>
      <c r="D458" s="253"/>
      <c r="E458" s="253"/>
      <c r="F458" s="254"/>
      <c r="G458" s="254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253"/>
    </row>
    <row r="459" spans="3:19" ht="12.75">
      <c r="C459" s="253"/>
      <c r="D459" s="253"/>
      <c r="E459" s="253"/>
      <c r="F459" s="254"/>
      <c r="G459" s="254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253"/>
    </row>
    <row r="460" spans="3:19" ht="12.75">
      <c r="C460" s="253"/>
      <c r="D460" s="253"/>
      <c r="E460" s="253"/>
      <c r="F460" s="254"/>
      <c r="G460" s="254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253"/>
    </row>
    <row r="461" spans="3:19" ht="12.75">
      <c r="C461" s="253"/>
      <c r="D461" s="253"/>
      <c r="E461" s="253"/>
      <c r="F461" s="254"/>
      <c r="G461" s="254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253"/>
    </row>
    <row r="462" spans="3:19" ht="12.75">
      <c r="C462" s="253"/>
      <c r="D462" s="253"/>
      <c r="E462" s="253"/>
      <c r="F462" s="254"/>
      <c r="G462" s="254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253"/>
    </row>
    <row r="463" spans="3:19" ht="12.75">
      <c r="C463" s="253"/>
      <c r="D463" s="253"/>
      <c r="E463" s="253"/>
      <c r="F463" s="254"/>
      <c r="G463" s="254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253"/>
    </row>
    <row r="464" spans="3:19" ht="12.75">
      <c r="C464" s="253"/>
      <c r="D464" s="253"/>
      <c r="E464" s="253"/>
      <c r="F464" s="254"/>
      <c r="G464" s="254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253"/>
    </row>
    <row r="465" spans="3:19" ht="12.75">
      <c r="C465" s="253"/>
      <c r="D465" s="253"/>
      <c r="E465" s="253"/>
      <c r="F465" s="254"/>
      <c r="G465" s="254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253"/>
    </row>
    <row r="466" spans="3:19" ht="12.75">
      <c r="C466" s="253"/>
      <c r="D466" s="253"/>
      <c r="E466" s="253"/>
      <c r="F466" s="254"/>
      <c r="G466" s="254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253"/>
    </row>
    <row r="467" spans="3:19" ht="12.75">
      <c r="C467" s="253"/>
      <c r="D467" s="253"/>
      <c r="E467" s="253"/>
      <c r="F467" s="254"/>
      <c r="G467" s="254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253"/>
    </row>
    <row r="468" spans="3:19" ht="12.75">
      <c r="C468" s="253"/>
      <c r="D468" s="253"/>
      <c r="E468" s="253"/>
      <c r="F468" s="254"/>
      <c r="G468" s="254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253"/>
    </row>
    <row r="469" spans="3:19" ht="12.75">
      <c r="C469" s="253"/>
      <c r="D469" s="253"/>
      <c r="E469" s="253"/>
      <c r="F469" s="254"/>
      <c r="G469" s="254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253"/>
    </row>
    <row r="470" spans="3:19" ht="12.75">
      <c r="C470" s="253"/>
      <c r="D470" s="253"/>
      <c r="E470" s="253"/>
      <c r="F470" s="254"/>
      <c r="G470" s="254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253"/>
    </row>
    <row r="471" spans="3:19" ht="12.75">
      <c r="C471" s="253"/>
      <c r="D471" s="253"/>
      <c r="E471" s="253"/>
      <c r="F471" s="254"/>
      <c r="G471" s="254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253"/>
    </row>
    <row r="472" spans="3:19" ht="12.75">
      <c r="C472" s="253"/>
      <c r="D472" s="253"/>
      <c r="E472" s="253"/>
      <c r="F472" s="254"/>
      <c r="G472" s="254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253"/>
    </row>
    <row r="473" spans="3:19" ht="12.75">
      <c r="C473" s="253"/>
      <c r="D473" s="253"/>
      <c r="E473" s="253"/>
      <c r="F473" s="254"/>
      <c r="G473" s="254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253"/>
    </row>
    <row r="474" spans="3:19" ht="12.75">
      <c r="C474" s="253"/>
      <c r="D474" s="253"/>
      <c r="E474" s="253"/>
      <c r="F474" s="254"/>
      <c r="G474" s="254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253"/>
    </row>
    <row r="475" spans="3:19" ht="12.75">
      <c r="C475" s="253"/>
      <c r="D475" s="253"/>
      <c r="E475" s="253"/>
      <c r="F475" s="254"/>
      <c r="G475" s="254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253"/>
    </row>
    <row r="476" spans="3:19" ht="12.75">
      <c r="C476" s="253"/>
      <c r="D476" s="253"/>
      <c r="E476" s="253"/>
      <c r="F476" s="254"/>
      <c r="G476" s="254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253"/>
    </row>
    <row r="477" spans="3:19" ht="12.75">
      <c r="C477" s="253"/>
      <c r="D477" s="253"/>
      <c r="E477" s="253"/>
      <c r="F477" s="254"/>
      <c r="G477" s="254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253"/>
    </row>
    <row r="478" spans="3:19" ht="12.75">
      <c r="C478" s="253"/>
      <c r="D478" s="253"/>
      <c r="E478" s="253"/>
      <c r="F478" s="254"/>
      <c r="G478" s="254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253"/>
    </row>
    <row r="479" spans="3:19" ht="12.75">
      <c r="C479" s="253"/>
      <c r="D479" s="253"/>
      <c r="E479" s="253"/>
      <c r="F479" s="254"/>
      <c r="G479" s="254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253"/>
    </row>
    <row r="480" spans="3:19" ht="12.75">
      <c r="C480" s="253"/>
      <c r="D480" s="253"/>
      <c r="E480" s="253"/>
      <c r="F480" s="254"/>
      <c r="G480" s="254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253"/>
    </row>
    <row r="481" spans="3:19" ht="12.75">
      <c r="C481" s="253"/>
      <c r="D481" s="253"/>
      <c r="E481" s="253"/>
      <c r="F481" s="254"/>
      <c r="G481" s="254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253"/>
    </row>
    <row r="482" spans="3:19" ht="12.75">
      <c r="C482" s="253"/>
      <c r="D482" s="253"/>
      <c r="E482" s="253"/>
      <c r="F482" s="254"/>
      <c r="G482" s="254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253"/>
    </row>
    <row r="483" spans="3:19" ht="12.75">
      <c r="C483" s="253"/>
      <c r="D483" s="253"/>
      <c r="E483" s="253"/>
      <c r="F483" s="254"/>
      <c r="G483" s="254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253"/>
    </row>
    <row r="484" spans="3:19" ht="12.75">
      <c r="C484" s="253"/>
      <c r="D484" s="253"/>
      <c r="E484" s="253"/>
      <c r="F484" s="254"/>
      <c r="G484" s="254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253"/>
    </row>
    <row r="485" spans="3:19" ht="12.75">
      <c r="C485" s="253"/>
      <c r="D485" s="253"/>
      <c r="E485" s="253"/>
      <c r="F485" s="254"/>
      <c r="G485" s="254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253"/>
    </row>
    <row r="486" spans="3:19" ht="12.75">
      <c r="C486" s="253"/>
      <c r="D486" s="253"/>
      <c r="E486" s="253"/>
      <c r="F486" s="254"/>
      <c r="G486" s="254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253"/>
    </row>
    <row r="487" spans="3:19" ht="12.75">
      <c r="C487" s="253"/>
      <c r="D487" s="253"/>
      <c r="E487" s="253"/>
      <c r="F487" s="254"/>
      <c r="G487" s="254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253"/>
    </row>
    <row r="488" spans="3:19" ht="12.75">
      <c r="C488" s="253"/>
      <c r="D488" s="253"/>
      <c r="E488" s="253"/>
      <c r="F488" s="254"/>
      <c r="G488" s="254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253"/>
    </row>
    <row r="489" spans="3:19" ht="12.75">
      <c r="C489" s="253"/>
      <c r="D489" s="253"/>
      <c r="E489" s="253"/>
      <c r="F489" s="254"/>
      <c r="G489" s="254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253"/>
    </row>
  </sheetData>
  <sheetProtection password="F99F" sheet="1" objects="1" scenarios="1"/>
  <mergeCells count="12">
    <mergeCell ref="A1:B1"/>
    <mergeCell ref="A2:C2"/>
    <mergeCell ref="A79:B79"/>
    <mergeCell ref="A52:E52"/>
    <mergeCell ref="A25:C25"/>
    <mergeCell ref="A41:E41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PageLayoutView="0" workbookViewId="0" topLeftCell="E37">
      <selection activeCell="K68" sqref="K68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3" customFormat="1" ht="12" thickBot="1">
      <c r="A1" s="308" t="s">
        <v>46</v>
      </c>
      <c r="B1" s="309"/>
      <c r="C1" s="1"/>
      <c r="D1" s="1"/>
      <c r="E1" s="1"/>
      <c r="F1" s="1"/>
      <c r="G1" s="1"/>
      <c r="H1" s="1"/>
      <c r="I1" s="2" t="s">
        <v>47</v>
      </c>
      <c r="J1" s="308" t="s">
        <v>46</v>
      </c>
      <c r="K1" s="309"/>
      <c r="L1" s="1"/>
      <c r="M1" s="1"/>
      <c r="N1" s="1"/>
      <c r="O1" s="1"/>
      <c r="Q1" s="4"/>
      <c r="R1" s="2" t="s">
        <v>48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140</v>
      </c>
      <c r="B4" s="10" t="s">
        <v>140</v>
      </c>
      <c r="C4" s="10" t="s">
        <v>140</v>
      </c>
      <c r="D4" s="10" t="s">
        <v>140</v>
      </c>
      <c r="E4" s="11" t="s">
        <v>140</v>
      </c>
      <c r="F4" s="12" t="s">
        <v>140</v>
      </c>
      <c r="G4" s="11" t="s">
        <v>140</v>
      </c>
      <c r="H4" s="12" t="s">
        <v>140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137</v>
      </c>
      <c r="B5" s="15" t="s">
        <v>138</v>
      </c>
      <c r="C5" s="15" t="s">
        <v>258</v>
      </c>
      <c r="D5" s="16" t="s">
        <v>143</v>
      </c>
      <c r="E5" s="15" t="s">
        <v>49</v>
      </c>
      <c r="F5" s="17" t="s">
        <v>50</v>
      </c>
      <c r="G5" s="15" t="s">
        <v>51</v>
      </c>
      <c r="H5" s="17" t="s">
        <v>52</v>
      </c>
      <c r="J5" s="312" t="s">
        <v>190</v>
      </c>
      <c r="K5" s="313"/>
      <c r="L5" s="313"/>
      <c r="M5" s="313"/>
      <c r="N5" s="313"/>
      <c r="O5" s="313"/>
      <c r="P5" s="314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5" customFormat="1" ht="11.25" customHeight="1">
      <c r="A6" s="20" t="str">
        <f>'fiche envoi CEMAGREF'!B23</f>
        <v>06106684</v>
      </c>
      <c r="B6" s="21" t="str">
        <f>'fiche envoi CEMAGREF'!C23</f>
        <v>VEORE</v>
      </c>
      <c r="C6" s="21" t="str">
        <f>'fiche envoi CEMAGREF'!D23</f>
        <v>VEORE à Etoile-sur-Rhône</v>
      </c>
      <c r="D6" s="22">
        <f>'fiche envoi CEMAGREF'!D39</f>
        <v>41086</v>
      </c>
      <c r="E6" s="23">
        <f>'fiche envoi CEMAGREF'!K24</f>
        <v>847600</v>
      </c>
      <c r="F6" s="23">
        <f>'fiche envoi CEMAGREF'!L24</f>
        <v>6417235</v>
      </c>
      <c r="G6" s="23">
        <f>'fiche envoi CEMAGREF'!M24</f>
        <v>847465</v>
      </c>
      <c r="H6" s="24">
        <f>'fiche envoi CEMAGREF'!N24</f>
        <v>6417245</v>
      </c>
      <c r="J6" s="3"/>
      <c r="K6" s="3"/>
      <c r="L6" s="3"/>
      <c r="M6" s="3"/>
      <c r="N6" s="3"/>
      <c r="O6" s="26"/>
      <c r="P6" s="27"/>
      <c r="Q6" s="6"/>
      <c r="R6" s="13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9"/>
      <c r="B7" s="30"/>
      <c r="C7" s="30"/>
      <c r="D7" s="31"/>
      <c r="E7" s="32"/>
      <c r="F7" s="31"/>
      <c r="G7" s="31"/>
      <c r="H7" s="33"/>
      <c r="J7" s="35" t="s">
        <v>136</v>
      </c>
      <c r="K7" s="36"/>
      <c r="L7" s="36"/>
      <c r="M7" s="36"/>
      <c r="N7" s="37"/>
      <c r="O7" s="38"/>
      <c r="P7" s="18"/>
      <c r="Q7" s="18"/>
      <c r="R7" s="18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232</v>
      </c>
      <c r="K8" s="46" t="s">
        <v>106</v>
      </c>
      <c r="L8" s="47"/>
      <c r="M8" s="47"/>
      <c r="N8" s="47"/>
      <c r="O8" s="48"/>
      <c r="P8" s="49"/>
      <c r="Q8" s="25"/>
      <c r="R8" s="25"/>
    </row>
    <row r="9" spans="5:16" ht="12.75" customHeight="1">
      <c r="E9" s="50"/>
      <c r="F9" s="50"/>
      <c r="G9" s="50"/>
      <c r="H9" s="50"/>
      <c r="I9" s="13"/>
      <c r="J9" s="51" t="s">
        <v>192</v>
      </c>
      <c r="K9" s="52" t="s">
        <v>106</v>
      </c>
      <c r="L9" s="53"/>
      <c r="M9" s="53"/>
      <c r="N9" s="53"/>
      <c r="O9" s="54"/>
      <c r="P9" s="55"/>
    </row>
    <row r="10" spans="4:16" ht="12.75" customHeight="1">
      <c r="D10" s="13"/>
      <c r="E10" s="315" t="s">
        <v>53</v>
      </c>
      <c r="F10" s="316"/>
      <c r="G10" s="317"/>
      <c r="H10" s="13"/>
      <c r="I10" s="13"/>
      <c r="J10" s="51" t="s">
        <v>54</v>
      </c>
      <c r="K10" s="52" t="s">
        <v>107</v>
      </c>
      <c r="L10" s="53"/>
      <c r="M10" s="53"/>
      <c r="N10" s="53"/>
      <c r="O10" s="54"/>
      <c r="P10" s="55"/>
    </row>
    <row r="11" spans="4:19" ht="12.75" customHeight="1">
      <c r="D11" s="13"/>
      <c r="E11" s="318"/>
      <c r="F11" s="319"/>
      <c r="G11" s="320"/>
      <c r="H11" s="13"/>
      <c r="I11" s="13"/>
      <c r="J11" s="51" t="s">
        <v>194</v>
      </c>
      <c r="K11" s="52" t="s">
        <v>195</v>
      </c>
      <c r="L11" s="53"/>
      <c r="M11" s="53"/>
      <c r="N11" s="53"/>
      <c r="O11" s="54"/>
      <c r="P11" s="55"/>
      <c r="S11" s="13"/>
    </row>
    <row r="12" spans="1:19" ht="14.25" customHeight="1">
      <c r="A12" s="9" t="s">
        <v>140</v>
      </c>
      <c r="B12" s="56" t="s">
        <v>55</v>
      </c>
      <c r="C12" s="57">
        <f>'fiche envoi CEMAGREF'!O23</f>
        <v>11</v>
      </c>
      <c r="D12" s="13"/>
      <c r="E12" s="318"/>
      <c r="F12" s="319"/>
      <c r="G12" s="320"/>
      <c r="H12" s="13"/>
      <c r="I12" s="13"/>
      <c r="J12" s="51" t="s">
        <v>197</v>
      </c>
      <c r="K12" s="52" t="s">
        <v>198</v>
      </c>
      <c r="L12" s="53"/>
      <c r="M12" s="53"/>
      <c r="N12" s="53"/>
      <c r="O12" s="54"/>
      <c r="P12" s="55"/>
      <c r="S12" s="13"/>
    </row>
    <row r="13" spans="1:19" ht="14.25" customHeight="1">
      <c r="A13" s="58" t="s">
        <v>140</v>
      </c>
      <c r="B13" s="59" t="s">
        <v>56</v>
      </c>
      <c r="C13" s="60">
        <f>'fiche envoi CEMAGREF'!P23</f>
        <v>130</v>
      </c>
      <c r="D13" s="13"/>
      <c r="E13" s="318"/>
      <c r="F13" s="319"/>
      <c r="G13" s="320"/>
      <c r="H13" s="13"/>
      <c r="I13" s="13"/>
      <c r="J13" s="51" t="s">
        <v>200</v>
      </c>
      <c r="K13" s="52" t="s">
        <v>233</v>
      </c>
      <c r="L13" s="53"/>
      <c r="M13" s="53"/>
      <c r="N13" s="53"/>
      <c r="O13" s="54"/>
      <c r="P13" s="55"/>
      <c r="Q13" s="13"/>
      <c r="R13" s="13"/>
      <c r="S13" s="3"/>
    </row>
    <row r="14" spans="1:19" ht="14.25" customHeight="1">
      <c r="A14" s="58" t="s">
        <v>140</v>
      </c>
      <c r="B14" s="59" t="s">
        <v>57</v>
      </c>
      <c r="C14" s="60">
        <f>'fiche envoi CEMAGREF'!E39</f>
        <v>9</v>
      </c>
      <c r="D14" s="13"/>
      <c r="E14" s="321"/>
      <c r="F14" s="322"/>
      <c r="G14" s="323"/>
      <c r="H14" s="13"/>
      <c r="I14" s="13"/>
      <c r="J14" s="51" t="s">
        <v>202</v>
      </c>
      <c r="K14" s="52" t="s">
        <v>203</v>
      </c>
      <c r="L14" s="53"/>
      <c r="M14" s="53"/>
      <c r="N14" s="53"/>
      <c r="O14" s="54"/>
      <c r="P14" s="55"/>
      <c r="Q14" s="13"/>
      <c r="R14" s="13"/>
      <c r="S14" s="3"/>
    </row>
    <row r="15" spans="1:19" ht="14.25" customHeight="1">
      <c r="A15" s="61"/>
      <c r="B15" s="59" t="s">
        <v>58</v>
      </c>
      <c r="C15" s="62">
        <f>C13*C14</f>
        <v>1170</v>
      </c>
      <c r="D15" s="13"/>
      <c r="E15" s="63"/>
      <c r="F15" s="63"/>
      <c r="G15" s="63"/>
      <c r="H15" s="13"/>
      <c r="I15" s="13"/>
      <c r="J15" s="64" t="s">
        <v>204</v>
      </c>
      <c r="K15" s="65" t="s">
        <v>205</v>
      </c>
      <c r="L15" s="66"/>
      <c r="M15" s="66"/>
      <c r="N15" s="67"/>
      <c r="O15" s="68"/>
      <c r="P15" s="69"/>
      <c r="Q15" s="26"/>
      <c r="R15" s="3"/>
      <c r="S15" s="26"/>
    </row>
    <row r="16" spans="1:19" ht="11.25" customHeight="1">
      <c r="A16" s="70"/>
      <c r="B16" s="71" t="s">
        <v>59</v>
      </c>
      <c r="C16" s="72">
        <f>+C15*0.05</f>
        <v>58.5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3"/>
      <c r="O16" s="3"/>
      <c r="P16" s="26"/>
      <c r="Q16" s="26"/>
      <c r="R16" s="3"/>
      <c r="S16" s="74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5"/>
      <c r="K17" s="76" t="s">
        <v>140</v>
      </c>
      <c r="L17" s="76" t="s">
        <v>140</v>
      </c>
      <c r="M17" s="76" t="s">
        <v>140</v>
      </c>
      <c r="N17" s="77" t="s">
        <v>206</v>
      </c>
      <c r="O17" s="77" t="s">
        <v>206</v>
      </c>
      <c r="P17" s="77" t="s">
        <v>206</v>
      </c>
      <c r="Q17" s="77" t="s">
        <v>206</v>
      </c>
      <c r="R17" s="77" t="s">
        <v>206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8" t="s">
        <v>60</v>
      </c>
      <c r="K18" s="79" t="s">
        <v>232</v>
      </c>
      <c r="L18" s="80" t="s">
        <v>192</v>
      </c>
      <c r="M18" s="80" t="s">
        <v>54</v>
      </c>
      <c r="N18" s="80" t="s">
        <v>194</v>
      </c>
      <c r="O18" s="80" t="s">
        <v>197</v>
      </c>
      <c r="P18" s="80" t="s">
        <v>200</v>
      </c>
      <c r="Q18" s="80" t="s">
        <v>202</v>
      </c>
      <c r="R18" s="81" t="s">
        <v>204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2" t="s">
        <v>208</v>
      </c>
      <c r="K19" s="83" t="str">
        <f>'fiche envoi CEMAGREF'!D66</f>
        <v>S28</v>
      </c>
      <c r="L19" s="83" t="str">
        <f>'fiche envoi CEMAGREF'!E66</f>
        <v>N5</v>
      </c>
      <c r="M19" s="83" t="str">
        <f>'fiche envoi CEMAGREF'!F66</f>
        <v>PhA</v>
      </c>
      <c r="N19" s="84">
        <f>'fiche envoi CEMAGREF'!G66</f>
        <v>10</v>
      </c>
      <c r="O19" s="84">
        <f>'fiche envoi CEMAGREF'!H66</f>
        <v>0</v>
      </c>
      <c r="P19" s="84" t="str">
        <f>'fiche envoi CEMAGREF'!I66</f>
        <v>Stable</v>
      </c>
      <c r="Q19" s="84">
        <f>'fiche envoi CEMAGREF'!J66</f>
        <v>0</v>
      </c>
      <c r="R19" s="85">
        <f>'fiche envoi CEMAGREF'!K66</f>
        <v>0</v>
      </c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6" t="s">
        <v>209</v>
      </c>
      <c r="K20" s="83" t="str">
        <f>'fiche envoi CEMAGREF'!D67</f>
        <v>S30</v>
      </c>
      <c r="L20" s="83" t="str">
        <f>'fiche envoi CEMAGREF'!E67</f>
        <v>N3</v>
      </c>
      <c r="M20" s="83" t="str">
        <f>'fiche envoi CEMAGREF'!F67</f>
        <v>PhA</v>
      </c>
      <c r="N20" s="84">
        <f>'fiche envoi CEMAGREF'!G67</f>
        <v>60</v>
      </c>
      <c r="O20" s="84">
        <f>'fiche envoi CEMAGREF'!H67</f>
        <v>3</v>
      </c>
      <c r="P20" s="84" t="str">
        <f>'fiche envoi CEMAGREF'!I67</f>
        <v>Stable</v>
      </c>
      <c r="Q20" s="84">
        <f>'fiche envoi CEMAGREF'!J67</f>
        <v>0</v>
      </c>
      <c r="R20" s="85">
        <f>'fiche envoi CEMAGREF'!K67</f>
        <v>0</v>
      </c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6" t="s">
        <v>210</v>
      </c>
      <c r="K21" s="83" t="str">
        <f>'fiche envoi CEMAGREF'!D68</f>
        <v>S25</v>
      </c>
      <c r="L21" s="83" t="str">
        <f>'fiche envoi CEMAGREF'!E68</f>
        <v>N3</v>
      </c>
      <c r="M21" s="83" t="str">
        <f>'fiche envoi CEMAGREF'!F68</f>
        <v>PhA</v>
      </c>
      <c r="N21" s="84">
        <f>'fiche envoi CEMAGREF'!G68</f>
        <v>40</v>
      </c>
      <c r="O21" s="84">
        <f>'fiche envoi CEMAGREF'!H68</f>
        <v>0</v>
      </c>
      <c r="P21" s="84" t="str">
        <f>'fiche envoi CEMAGREF'!I68</f>
        <v>Stable</v>
      </c>
      <c r="Q21" s="84">
        <f>'fiche envoi CEMAGREF'!J68</f>
        <v>0</v>
      </c>
      <c r="R21" s="85">
        <f>'fiche envoi CEMAGREF'!K68</f>
        <v>0</v>
      </c>
      <c r="S21" s="3"/>
    </row>
    <row r="22" spans="1:19" ht="14.25" customHeight="1">
      <c r="A22" s="35" t="s">
        <v>136</v>
      </c>
      <c r="B22" s="53"/>
      <c r="C22" s="53"/>
      <c r="D22" s="5"/>
      <c r="E22" s="5"/>
      <c r="F22" s="87"/>
      <c r="G22" s="87"/>
      <c r="H22" s="87"/>
      <c r="J22" s="86" t="s">
        <v>211</v>
      </c>
      <c r="K22" s="83" t="str">
        <f>'fiche envoi CEMAGREF'!D69</f>
        <v>S28</v>
      </c>
      <c r="L22" s="83" t="str">
        <f>'fiche envoi CEMAGREF'!E69</f>
        <v>N3</v>
      </c>
      <c r="M22" s="83" t="str">
        <f>'fiche envoi CEMAGREF'!F69</f>
        <v>PhA</v>
      </c>
      <c r="N22" s="84">
        <f>'fiche envoi CEMAGREF'!G69</f>
        <v>20</v>
      </c>
      <c r="O22" s="84">
        <f>'fiche envoi CEMAGREF'!H69</f>
        <v>0</v>
      </c>
      <c r="P22" s="84" t="str">
        <f>'fiche envoi CEMAGREF'!I69</f>
        <v>Stable</v>
      </c>
      <c r="Q22" s="84">
        <f>'fiche envoi CEMAGREF'!J69</f>
        <v>0</v>
      </c>
      <c r="R22" s="85">
        <f>'fiche envoi CEMAGREF'!K69</f>
        <v>0</v>
      </c>
      <c r="S22" s="3"/>
    </row>
    <row r="23" spans="1:19" ht="14.25" customHeight="1">
      <c r="A23" s="310" t="s">
        <v>137</v>
      </c>
      <c r="B23" s="311"/>
      <c r="C23" s="46" t="s">
        <v>108</v>
      </c>
      <c r="D23" s="46"/>
      <c r="E23" s="46"/>
      <c r="F23" s="88"/>
      <c r="J23" s="86" t="s">
        <v>212</v>
      </c>
      <c r="K23" s="83" t="str">
        <f>'fiche envoi CEMAGREF'!D70</f>
        <v>S24</v>
      </c>
      <c r="L23" s="83" t="str">
        <f>'fiche envoi CEMAGREF'!E70</f>
        <v>N5</v>
      </c>
      <c r="M23" s="83" t="str">
        <f>'fiche envoi CEMAGREF'!F70</f>
        <v>PhB</v>
      </c>
      <c r="N23" s="84">
        <f>'fiche envoi CEMAGREF'!G70</f>
        <v>20</v>
      </c>
      <c r="O23" s="84">
        <f>'fiche envoi CEMAGREF'!H70</f>
        <v>0</v>
      </c>
      <c r="P23" s="84" t="str">
        <f>'fiche envoi CEMAGREF'!I70</f>
        <v>Stable</v>
      </c>
      <c r="Q23" s="84">
        <f>'fiche envoi CEMAGREF'!J70</f>
        <v>0</v>
      </c>
      <c r="R23" s="85">
        <f>'fiche envoi CEMAGREF'!K70</f>
        <v>0</v>
      </c>
      <c r="S23" s="3"/>
    </row>
    <row r="24" spans="1:19" ht="14.25" customHeight="1">
      <c r="A24" s="304" t="s">
        <v>138</v>
      </c>
      <c r="B24" s="305"/>
      <c r="C24" s="52" t="s">
        <v>139</v>
      </c>
      <c r="D24" s="52"/>
      <c r="E24" s="52"/>
      <c r="F24" s="90"/>
      <c r="J24" s="86" t="s">
        <v>213</v>
      </c>
      <c r="K24" s="83" t="str">
        <f>'fiche envoi CEMAGREF'!D71</f>
        <v>S9</v>
      </c>
      <c r="L24" s="83" t="str">
        <f>'fiche envoi CEMAGREF'!E71</f>
        <v>N5</v>
      </c>
      <c r="M24" s="83" t="str">
        <f>'fiche envoi CEMAGREF'!F71</f>
        <v>PhB</v>
      </c>
      <c r="N24" s="84">
        <f>'fiche envoi CEMAGREF'!G71</f>
        <v>5</v>
      </c>
      <c r="O24" s="84">
        <f>'fiche envoi CEMAGREF'!H71</f>
        <v>0</v>
      </c>
      <c r="P24" s="84" t="str">
        <f>'fiche envoi CEMAGREF'!I71</f>
        <v>Stable</v>
      </c>
      <c r="Q24" s="84">
        <f>'fiche envoi CEMAGREF'!J71</f>
        <v>0</v>
      </c>
      <c r="R24" s="85">
        <f>'fiche envoi CEMAGREF'!K71</f>
        <v>0</v>
      </c>
      <c r="S24" s="3"/>
    </row>
    <row r="25" spans="1:19" ht="14.25" customHeight="1">
      <c r="A25" s="304" t="s">
        <v>141</v>
      </c>
      <c r="B25" s="305"/>
      <c r="C25" s="52" t="s">
        <v>61</v>
      </c>
      <c r="D25" s="52"/>
      <c r="E25" s="52"/>
      <c r="F25" s="90"/>
      <c r="J25" s="86" t="s">
        <v>214</v>
      </c>
      <c r="K25" s="83" t="str">
        <f>'fiche envoi CEMAGREF'!D72</f>
        <v>S18</v>
      </c>
      <c r="L25" s="83" t="str">
        <f>'fiche envoi CEMAGREF'!E72</f>
        <v>N5</v>
      </c>
      <c r="M25" s="83" t="str">
        <f>'fiche envoi CEMAGREF'!F72</f>
        <v>PhB</v>
      </c>
      <c r="N25" s="84">
        <f>'fiche envoi CEMAGREF'!G72</f>
        <v>10</v>
      </c>
      <c r="O25" s="84">
        <f>'fiche envoi CEMAGREF'!H72</f>
        <v>0</v>
      </c>
      <c r="P25" s="84" t="str">
        <f>'fiche envoi CEMAGREF'!I72</f>
        <v>Instable</v>
      </c>
      <c r="Q25" s="84">
        <f>'fiche envoi CEMAGREF'!J72</f>
        <v>0</v>
      </c>
      <c r="R25" s="85">
        <f>'fiche envoi CEMAGREF'!K72</f>
        <v>0</v>
      </c>
      <c r="S25" s="3"/>
    </row>
    <row r="26" spans="1:19" ht="14.25" customHeight="1">
      <c r="A26" s="304" t="s">
        <v>143</v>
      </c>
      <c r="B26" s="305"/>
      <c r="C26" s="52" t="s">
        <v>109</v>
      </c>
      <c r="D26" s="52"/>
      <c r="E26" s="52"/>
      <c r="F26" s="90"/>
      <c r="J26" s="86" t="s">
        <v>215</v>
      </c>
      <c r="K26" s="83" t="str">
        <f>'fiche envoi CEMAGREF'!D73</f>
        <v>S29</v>
      </c>
      <c r="L26" s="83" t="str">
        <f>'fiche envoi CEMAGREF'!E73</f>
        <v>N3</v>
      </c>
      <c r="M26" s="83" t="str">
        <f>'fiche envoi CEMAGREF'!F73</f>
        <v>PhB</v>
      </c>
      <c r="N26" s="84">
        <f>'fiche envoi CEMAGREF'!G73</f>
        <v>5</v>
      </c>
      <c r="O26" s="84">
        <f>'fiche envoi CEMAGREF'!H73</f>
        <v>0</v>
      </c>
      <c r="P26" s="84" t="str">
        <f>'fiche envoi CEMAGREF'!I73</f>
        <v>Stable</v>
      </c>
      <c r="Q26" s="84">
        <f>'fiche envoi CEMAGREF'!J73</f>
        <v>0</v>
      </c>
      <c r="R26" s="85">
        <f>'fiche envoi CEMAGREF'!K73</f>
        <v>0</v>
      </c>
      <c r="S26" s="3"/>
    </row>
    <row r="27" spans="1:19" ht="14.25" customHeight="1">
      <c r="A27" s="304" t="s">
        <v>62</v>
      </c>
      <c r="B27" s="305"/>
      <c r="C27" s="35" t="s">
        <v>110</v>
      </c>
      <c r="D27" s="35"/>
      <c r="E27" s="35"/>
      <c r="F27" s="90"/>
      <c r="J27" s="86" t="s">
        <v>216</v>
      </c>
      <c r="K27" s="83" t="str">
        <f>'fiche envoi CEMAGREF'!D74</f>
        <v>S29</v>
      </c>
      <c r="L27" s="83" t="str">
        <f>'fiche envoi CEMAGREF'!E74</f>
        <v>N5</v>
      </c>
      <c r="M27" s="83" t="str">
        <f>'fiche envoi CEMAGREF'!F74</f>
        <v>PhC</v>
      </c>
      <c r="N27" s="84">
        <f>'fiche envoi CEMAGREF'!G74</f>
        <v>20</v>
      </c>
      <c r="O27" s="84">
        <f>'fiche envoi CEMAGREF'!H74</f>
        <v>0</v>
      </c>
      <c r="P27" s="84" t="str">
        <f>'fiche envoi CEMAGREF'!I74</f>
        <v>Stable</v>
      </c>
      <c r="Q27" s="84">
        <f>'fiche envoi CEMAGREF'!J74</f>
        <v>0</v>
      </c>
      <c r="R27" s="85">
        <f>'fiche envoi CEMAGREF'!K74</f>
        <v>0</v>
      </c>
      <c r="S27" s="3"/>
    </row>
    <row r="28" spans="1:19" ht="14.25" customHeight="1">
      <c r="A28" s="304" t="s">
        <v>50</v>
      </c>
      <c r="B28" s="305"/>
      <c r="C28" s="35" t="s">
        <v>111</v>
      </c>
      <c r="D28" s="35"/>
      <c r="E28" s="35"/>
      <c r="F28" s="90"/>
      <c r="J28" s="86" t="s">
        <v>217</v>
      </c>
      <c r="K28" s="83" t="str">
        <f>'fiche envoi CEMAGREF'!D75</f>
        <v>S9</v>
      </c>
      <c r="L28" s="83" t="str">
        <f>'fiche envoi CEMAGREF'!E75</f>
        <v>N3</v>
      </c>
      <c r="M28" s="83" t="str">
        <f>'fiche envoi CEMAGREF'!F75</f>
        <v>PhC</v>
      </c>
      <c r="N28" s="84">
        <f>'fiche envoi CEMAGREF'!G75</f>
        <v>15</v>
      </c>
      <c r="O28" s="84">
        <f>'fiche envoi CEMAGREF'!H75</f>
        <v>3</v>
      </c>
      <c r="P28" s="84" t="str">
        <f>'fiche envoi CEMAGREF'!I75</f>
        <v>Stable</v>
      </c>
      <c r="Q28" s="84">
        <f>'fiche envoi CEMAGREF'!J75</f>
        <v>0</v>
      </c>
      <c r="R28" s="85">
        <f>'fiche envoi CEMAGREF'!K75</f>
        <v>0</v>
      </c>
      <c r="S28" s="3"/>
    </row>
    <row r="29" spans="1:18" ht="14.25" customHeight="1">
      <c r="A29" s="304" t="s">
        <v>51</v>
      </c>
      <c r="B29" s="305"/>
      <c r="C29" s="35" t="s">
        <v>112</v>
      </c>
      <c r="D29" s="35"/>
      <c r="E29" s="35"/>
      <c r="F29" s="90"/>
      <c r="J29" s="86" t="s">
        <v>218</v>
      </c>
      <c r="K29" s="83" t="str">
        <f>'fiche envoi CEMAGREF'!D76</f>
        <v>S24</v>
      </c>
      <c r="L29" s="83" t="str">
        <f>'fiche envoi CEMAGREF'!E76</f>
        <v>N3</v>
      </c>
      <c r="M29" s="83" t="str">
        <f>'fiche envoi CEMAGREF'!F76</f>
        <v>PhC</v>
      </c>
      <c r="N29" s="84">
        <f>'fiche envoi CEMAGREF'!G76</f>
        <v>60</v>
      </c>
      <c r="O29" s="84">
        <f>'fiche envoi CEMAGREF'!H76</f>
        <v>3</v>
      </c>
      <c r="P29" s="84" t="str">
        <f>'fiche envoi CEMAGREF'!I76</f>
        <v>Stable</v>
      </c>
      <c r="Q29" s="84">
        <f>'fiche envoi CEMAGREF'!J76</f>
        <v>0</v>
      </c>
      <c r="R29" s="85">
        <f>'fiche envoi CEMAGREF'!K76</f>
        <v>0</v>
      </c>
    </row>
    <row r="30" spans="1:18" ht="14.25" customHeight="1">
      <c r="A30" s="304" t="s">
        <v>52</v>
      </c>
      <c r="B30" s="305"/>
      <c r="C30" s="35" t="s">
        <v>113</v>
      </c>
      <c r="D30" s="35"/>
      <c r="E30" s="35"/>
      <c r="F30" s="90"/>
      <c r="J30" s="91" t="s">
        <v>219</v>
      </c>
      <c r="K30" s="92" t="str">
        <f>'fiche envoi CEMAGREF'!D77</f>
        <v>S29</v>
      </c>
      <c r="L30" s="93" t="str">
        <f>'fiche envoi CEMAGREF'!E77</f>
        <v>N1</v>
      </c>
      <c r="M30" s="93" t="str">
        <f>'fiche envoi CEMAGREF'!F77</f>
        <v>PhC</v>
      </c>
      <c r="N30" s="94">
        <f>'fiche envoi CEMAGREF'!G77</f>
        <v>20</v>
      </c>
      <c r="O30" s="94">
        <f>'fiche envoi CEMAGREF'!H77</f>
        <v>0</v>
      </c>
      <c r="P30" s="94" t="str">
        <f>'fiche envoi CEMAGREF'!I77</f>
        <v>Stable</v>
      </c>
      <c r="Q30" s="94">
        <f>'fiche envoi CEMAGREF'!J77</f>
        <v>0</v>
      </c>
      <c r="R30" s="95">
        <f>'fiche envoi CEMAGREF'!K77</f>
        <v>0</v>
      </c>
    </row>
    <row r="31" spans="1:6" ht="14.25" customHeight="1">
      <c r="A31" s="304" t="s">
        <v>55</v>
      </c>
      <c r="B31" s="305"/>
      <c r="C31" s="35" t="s">
        <v>114</v>
      </c>
      <c r="D31" s="35"/>
      <c r="E31" s="39"/>
      <c r="F31" s="90"/>
    </row>
    <row r="32" spans="1:14" ht="14.25" customHeight="1">
      <c r="A32" s="304" t="s">
        <v>56</v>
      </c>
      <c r="B32" s="305"/>
      <c r="C32" s="35" t="s">
        <v>115</v>
      </c>
      <c r="D32" s="35"/>
      <c r="E32" s="52"/>
      <c r="F32" s="90"/>
      <c r="L32" s="35" t="s">
        <v>136</v>
      </c>
      <c r="M32" s="3"/>
      <c r="N32" s="6"/>
    </row>
    <row r="33" spans="1:15" ht="14.25" customHeight="1">
      <c r="A33" s="51" t="s">
        <v>57</v>
      </c>
      <c r="B33" s="89"/>
      <c r="C33" s="35" t="s">
        <v>116</v>
      </c>
      <c r="D33" s="52"/>
      <c r="E33" s="52"/>
      <c r="F33" s="90"/>
      <c r="L33" s="306" t="s">
        <v>193</v>
      </c>
      <c r="M33" s="307"/>
      <c r="N33" s="96" t="s">
        <v>144</v>
      </c>
      <c r="O33" s="96" t="s">
        <v>240</v>
      </c>
    </row>
    <row r="34" spans="1:15" ht="14.25" customHeight="1">
      <c r="A34" s="51" t="s">
        <v>58</v>
      </c>
      <c r="B34" s="89"/>
      <c r="C34" s="35" t="s">
        <v>117</v>
      </c>
      <c r="D34" s="52"/>
      <c r="E34" s="52"/>
      <c r="F34" s="90"/>
      <c r="L34" s="97" t="s">
        <v>196</v>
      </c>
      <c r="M34" s="98"/>
      <c r="N34" s="99" t="s">
        <v>147</v>
      </c>
      <c r="O34" s="99" t="s">
        <v>237</v>
      </c>
    </row>
    <row r="35" spans="1:15" ht="14.25" customHeight="1">
      <c r="A35" s="51" t="s">
        <v>59</v>
      </c>
      <c r="B35" s="89"/>
      <c r="C35" s="52" t="s">
        <v>118</v>
      </c>
      <c r="D35" s="52"/>
      <c r="E35" s="52"/>
      <c r="F35" s="90"/>
      <c r="L35" s="100" t="s">
        <v>199</v>
      </c>
      <c r="M35" s="101"/>
      <c r="N35" s="102" t="s">
        <v>146</v>
      </c>
      <c r="O35" s="102" t="s">
        <v>236</v>
      </c>
    </row>
    <row r="36" spans="1:15" ht="14.25" customHeight="1">
      <c r="A36" s="51" t="s">
        <v>63</v>
      </c>
      <c r="B36" s="89"/>
      <c r="C36" s="52" t="s">
        <v>64</v>
      </c>
      <c r="D36" s="52"/>
      <c r="E36" s="52"/>
      <c r="F36" s="90"/>
      <c r="L36" s="100" t="s">
        <v>201</v>
      </c>
      <c r="M36" s="101"/>
      <c r="N36" s="102" t="s">
        <v>145</v>
      </c>
      <c r="O36" s="102" t="s">
        <v>235</v>
      </c>
    </row>
    <row r="37" spans="1:15" ht="14.25" customHeight="1">
      <c r="A37" s="64" t="s">
        <v>65</v>
      </c>
      <c r="B37" s="103"/>
      <c r="C37" s="65" t="s">
        <v>66</v>
      </c>
      <c r="D37" s="68"/>
      <c r="E37" s="68"/>
      <c r="F37" s="104"/>
      <c r="L37" s="105" t="s">
        <v>17</v>
      </c>
      <c r="M37" s="106"/>
      <c r="N37" s="107" t="s">
        <v>324</v>
      </c>
      <c r="O37" s="107" t="s">
        <v>234</v>
      </c>
    </row>
    <row r="38" ht="14.25" customHeight="1"/>
    <row r="39" ht="14.25" customHeight="1"/>
    <row r="40" ht="14.25" customHeight="1" thickBot="1"/>
    <row r="41" spans="1:17" ht="14.25" customHeight="1" thickBot="1">
      <c r="A41" s="308" t="s">
        <v>46</v>
      </c>
      <c r="B41" s="309"/>
      <c r="C41" s="1"/>
      <c r="D41" s="1"/>
      <c r="E41" s="1"/>
      <c r="F41" s="1"/>
      <c r="G41" s="2" t="s">
        <v>67</v>
      </c>
      <c r="H41" s="308" t="s">
        <v>46</v>
      </c>
      <c r="I41" s="309"/>
      <c r="J41" s="1"/>
      <c r="K41" s="1"/>
      <c r="L41" s="1"/>
      <c r="M41" s="1"/>
      <c r="Q41" s="2" t="s">
        <v>68</v>
      </c>
    </row>
    <row r="42" spans="1:15" ht="14.25" customHeight="1">
      <c r="A42" s="108"/>
      <c r="B42" s="108"/>
      <c r="C42" s="1"/>
      <c r="D42" s="1"/>
      <c r="E42" s="1"/>
      <c r="F42" s="1"/>
      <c r="G42" s="2"/>
      <c r="I42" s="108"/>
      <c r="J42" s="108"/>
      <c r="K42" s="1"/>
      <c r="L42" s="1"/>
      <c r="M42" s="1"/>
      <c r="N42" s="1"/>
      <c r="O42" s="2"/>
    </row>
    <row r="43" spans="1:15" ht="14.25" customHeight="1">
      <c r="A43" s="108"/>
      <c r="B43" s="108"/>
      <c r="C43" s="1"/>
      <c r="D43" s="1"/>
      <c r="E43" s="1"/>
      <c r="F43" s="1"/>
      <c r="G43" s="2"/>
      <c r="I43" s="108"/>
      <c r="J43" s="108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3" t="s">
        <v>69</v>
      </c>
      <c r="I45" s="294"/>
      <c r="J45" s="294"/>
      <c r="K45" s="295"/>
      <c r="L45" s="295"/>
      <c r="M45" s="295"/>
      <c r="N45" s="295"/>
      <c r="O45" s="295"/>
      <c r="P45" s="296"/>
    </row>
    <row r="46" spans="8:16" ht="12" thickBot="1">
      <c r="H46" s="109" t="s">
        <v>144</v>
      </c>
      <c r="I46" s="297" t="s">
        <v>324</v>
      </c>
      <c r="J46" s="298"/>
      <c r="K46" s="299" t="s">
        <v>145</v>
      </c>
      <c r="L46" s="300"/>
      <c r="M46" s="301" t="s">
        <v>146</v>
      </c>
      <c r="N46" s="302"/>
      <c r="O46" s="303" t="s">
        <v>147</v>
      </c>
      <c r="P46" s="300"/>
    </row>
    <row r="47" spans="1:16" ht="12.75" customHeight="1">
      <c r="A47" s="282" t="s">
        <v>26</v>
      </c>
      <c r="B47" s="283"/>
      <c r="C47" s="283"/>
      <c r="D47" s="283"/>
      <c r="E47" s="283"/>
      <c r="F47" s="283"/>
      <c r="G47" s="284"/>
      <c r="H47" s="288" t="s">
        <v>70</v>
      </c>
      <c r="I47" s="290" t="s">
        <v>71</v>
      </c>
      <c r="J47" s="291"/>
      <c r="K47" s="292" t="s">
        <v>72</v>
      </c>
      <c r="L47" s="280"/>
      <c r="M47" s="279" t="s">
        <v>73</v>
      </c>
      <c r="N47" s="280"/>
      <c r="O47" s="279" t="s">
        <v>74</v>
      </c>
      <c r="P47" s="280"/>
    </row>
    <row r="48" spans="1:16" ht="13.5" customHeight="1" thickBot="1">
      <c r="A48" s="285"/>
      <c r="B48" s="286"/>
      <c r="C48" s="286"/>
      <c r="D48" s="286"/>
      <c r="E48" s="286"/>
      <c r="F48" s="286"/>
      <c r="G48" s="287"/>
      <c r="H48" s="289"/>
      <c r="I48" s="274" t="s">
        <v>234</v>
      </c>
      <c r="J48" s="278"/>
      <c r="K48" s="281" t="s">
        <v>235</v>
      </c>
      <c r="L48" s="261"/>
      <c r="M48" s="263" t="s">
        <v>236</v>
      </c>
      <c r="N48" s="261"/>
      <c r="O48" s="263" t="s">
        <v>237</v>
      </c>
      <c r="P48" s="261"/>
    </row>
    <row r="49" spans="1:17" s="111" customFormat="1" ht="13.5" customHeight="1">
      <c r="A49" s="271" t="s">
        <v>75</v>
      </c>
      <c r="B49" s="273" t="s">
        <v>76</v>
      </c>
      <c r="C49" s="275" t="s">
        <v>144</v>
      </c>
      <c r="D49" s="277" t="s">
        <v>77</v>
      </c>
      <c r="E49" s="268" t="s">
        <v>78</v>
      </c>
      <c r="F49" s="268" t="s">
        <v>79</v>
      </c>
      <c r="G49" s="268" t="s">
        <v>80</v>
      </c>
      <c r="H49" s="110"/>
      <c r="I49" s="266" t="s">
        <v>81</v>
      </c>
      <c r="J49" s="266" t="s">
        <v>82</v>
      </c>
      <c r="K49" s="262" t="s">
        <v>81</v>
      </c>
      <c r="L49" s="260" t="s">
        <v>82</v>
      </c>
      <c r="M49" s="262" t="s">
        <v>81</v>
      </c>
      <c r="N49" s="260" t="s">
        <v>82</v>
      </c>
      <c r="O49" s="262" t="s">
        <v>81</v>
      </c>
      <c r="P49" s="260" t="s">
        <v>82</v>
      </c>
      <c r="Q49" s="264" t="s">
        <v>83</v>
      </c>
    </row>
    <row r="50" spans="1:17" s="111" customFormat="1" ht="13.5" customHeight="1" thickBot="1">
      <c r="A50" s="272"/>
      <c r="B50" s="274"/>
      <c r="C50" s="276"/>
      <c r="D50" s="278"/>
      <c r="E50" s="269"/>
      <c r="F50" s="270"/>
      <c r="G50" s="269"/>
      <c r="H50" s="112"/>
      <c r="I50" s="267"/>
      <c r="J50" s="267"/>
      <c r="K50" s="263"/>
      <c r="L50" s="261"/>
      <c r="M50" s="263"/>
      <c r="N50" s="261"/>
      <c r="O50" s="263"/>
      <c r="P50" s="261"/>
      <c r="Q50" s="265"/>
    </row>
    <row r="51" spans="1:17" ht="11.25">
      <c r="A51" s="113" t="s">
        <v>84</v>
      </c>
      <c r="B51" s="114" t="s">
        <v>84</v>
      </c>
      <c r="C51" s="115" t="s">
        <v>256</v>
      </c>
      <c r="D51" s="115">
        <v>11</v>
      </c>
      <c r="E51" s="116">
        <f>'fiche envoi CEMAGREF'!H39</f>
        <v>0</v>
      </c>
      <c r="F51" s="117">
        <f>'fiche envoi CEMAGREF'!I39</f>
        <v>0</v>
      </c>
      <c r="G51" s="118"/>
      <c r="H51" s="112"/>
      <c r="I51" s="119"/>
      <c r="J51" s="119"/>
      <c r="K51" s="120"/>
      <c r="L51" s="121"/>
      <c r="M51" s="120"/>
      <c r="N51" s="121"/>
      <c r="O51" s="120"/>
      <c r="P51" s="121"/>
      <c r="Q51" s="119"/>
    </row>
    <row r="52" spans="1:17" ht="22.5">
      <c r="A52" s="122" t="s">
        <v>85</v>
      </c>
      <c r="B52" s="123" t="s">
        <v>86</v>
      </c>
      <c r="C52" s="124" t="s">
        <v>249</v>
      </c>
      <c r="D52" s="124">
        <v>10</v>
      </c>
      <c r="E52" s="125">
        <f>'fiche envoi CEMAGREF'!H40</f>
        <v>0</v>
      </c>
      <c r="F52" s="117" t="str">
        <f>'fiche envoi CEMAGREF'!I40</f>
        <v>marginal non représentatif (MNR)</v>
      </c>
      <c r="G52" s="126"/>
      <c r="H52" s="112"/>
      <c r="I52" s="127"/>
      <c r="J52" s="127"/>
      <c r="K52" s="128"/>
      <c r="L52" s="129"/>
      <c r="M52" s="128"/>
      <c r="N52" s="129"/>
      <c r="O52" s="128"/>
      <c r="P52" s="129"/>
      <c r="Q52" s="127"/>
    </row>
    <row r="53" spans="1:17" ht="22.5">
      <c r="A53" s="122" t="s">
        <v>87</v>
      </c>
      <c r="B53" s="123" t="s">
        <v>88</v>
      </c>
      <c r="C53" s="124" t="s">
        <v>265</v>
      </c>
      <c r="D53" s="124">
        <v>9</v>
      </c>
      <c r="E53" s="125">
        <f>'fiche envoi CEMAGREF'!H41</f>
        <v>0</v>
      </c>
      <c r="F53" s="117">
        <f>'fiche envoi CEMAGREF'!I41</f>
        <v>0</v>
      </c>
      <c r="G53" s="126"/>
      <c r="H53" s="112"/>
      <c r="I53" s="127"/>
      <c r="J53" s="127"/>
      <c r="K53" s="128"/>
      <c r="L53" s="129"/>
      <c r="M53" s="128"/>
      <c r="N53" s="129"/>
      <c r="O53" s="128"/>
      <c r="P53" s="129"/>
      <c r="Q53" s="127"/>
    </row>
    <row r="54" spans="1:17" ht="22.5">
      <c r="A54" s="122" t="s">
        <v>89</v>
      </c>
      <c r="B54" s="123" t="s">
        <v>90</v>
      </c>
      <c r="C54" s="130" t="s">
        <v>266</v>
      </c>
      <c r="D54" s="124">
        <v>8</v>
      </c>
      <c r="E54" s="125">
        <f>'fiche envoi CEMAGREF'!H42</f>
        <v>1</v>
      </c>
      <c r="F54" s="117" t="str">
        <f>'fiche envoi CEMAGREF'!I42</f>
        <v>marginal représentatif (M)</v>
      </c>
      <c r="G54" s="126"/>
      <c r="H54" s="112"/>
      <c r="I54" s="127"/>
      <c r="J54" s="127"/>
      <c r="K54" s="128" t="s">
        <v>208</v>
      </c>
      <c r="L54" s="129" t="s">
        <v>24</v>
      </c>
      <c r="M54" s="128" t="s">
        <v>211</v>
      </c>
      <c r="N54" s="129" t="s">
        <v>23</v>
      </c>
      <c r="O54" s="128"/>
      <c r="P54" s="129" t="s">
        <v>25</v>
      </c>
      <c r="Q54" s="127">
        <v>2</v>
      </c>
    </row>
    <row r="55" spans="1:17" ht="33.75">
      <c r="A55" s="122" t="s">
        <v>91</v>
      </c>
      <c r="B55" s="123" t="s">
        <v>92</v>
      </c>
      <c r="C55" s="130" t="s">
        <v>250</v>
      </c>
      <c r="D55" s="124">
        <v>7</v>
      </c>
      <c r="E55" s="125">
        <f>'fiche envoi CEMAGREF'!H43</f>
        <v>23</v>
      </c>
      <c r="F55" s="117" t="str">
        <f>'fiche envoi CEMAGREF'!I43</f>
        <v>dominant (D)</v>
      </c>
      <c r="G55" s="126">
        <v>1</v>
      </c>
      <c r="H55" s="112"/>
      <c r="I55" s="127"/>
      <c r="J55" s="127"/>
      <c r="K55" s="128" t="s">
        <v>212</v>
      </c>
      <c r="L55" s="129" t="s">
        <v>24</v>
      </c>
      <c r="M55" s="128" t="s">
        <v>218</v>
      </c>
      <c r="N55" s="129" t="s">
        <v>23</v>
      </c>
      <c r="O55" s="128"/>
      <c r="P55" s="129" t="s">
        <v>25</v>
      </c>
      <c r="Q55" s="127">
        <v>2</v>
      </c>
    </row>
    <row r="56" spans="1:17" ht="33.75">
      <c r="A56" s="122" t="s">
        <v>93</v>
      </c>
      <c r="B56" s="123" t="s">
        <v>94</v>
      </c>
      <c r="C56" s="130" t="s">
        <v>267</v>
      </c>
      <c r="D56" s="124">
        <v>6</v>
      </c>
      <c r="E56" s="125">
        <f>'fiche envoi CEMAGREF'!H44</f>
        <v>1</v>
      </c>
      <c r="F56" s="117" t="str">
        <f>'fiche envoi CEMAGREF'!I44</f>
        <v>marginal représentatif (M)</v>
      </c>
      <c r="G56" s="126"/>
      <c r="H56" s="112"/>
      <c r="I56" s="127"/>
      <c r="J56" s="127"/>
      <c r="K56" s="128"/>
      <c r="L56" s="129" t="s">
        <v>23</v>
      </c>
      <c r="M56" s="128" t="s">
        <v>209</v>
      </c>
      <c r="N56" s="129" t="s">
        <v>23</v>
      </c>
      <c r="O56" s="128"/>
      <c r="P56" s="129"/>
      <c r="Q56" s="127">
        <v>1</v>
      </c>
    </row>
    <row r="57" spans="1:17" ht="22.5">
      <c r="A57" s="122" t="s">
        <v>95</v>
      </c>
      <c r="B57" s="123" t="s">
        <v>96</v>
      </c>
      <c r="C57" s="124" t="s">
        <v>251</v>
      </c>
      <c r="D57" s="124">
        <v>5</v>
      </c>
      <c r="E57" s="125">
        <f>'fiche envoi CEMAGREF'!H45</f>
        <v>26</v>
      </c>
      <c r="F57" s="117" t="str">
        <f>'fiche envoi CEMAGREF'!I45</f>
        <v>dominant (D)</v>
      </c>
      <c r="G57" s="126">
        <v>2</v>
      </c>
      <c r="H57" s="112"/>
      <c r="I57" s="127"/>
      <c r="J57" s="127"/>
      <c r="K57" s="128" t="s">
        <v>213</v>
      </c>
      <c r="L57" s="129" t="s">
        <v>24</v>
      </c>
      <c r="M57" s="128" t="s">
        <v>217</v>
      </c>
      <c r="N57" s="129" t="s">
        <v>23</v>
      </c>
      <c r="O57" s="128"/>
      <c r="P57" s="129" t="s">
        <v>25</v>
      </c>
      <c r="Q57" s="127">
        <v>2</v>
      </c>
    </row>
    <row r="58" spans="1:17" ht="22.5">
      <c r="A58" s="122" t="s">
        <v>97</v>
      </c>
      <c r="B58" s="123" t="s">
        <v>98</v>
      </c>
      <c r="C58" s="124" t="s">
        <v>252</v>
      </c>
      <c r="D58" s="124">
        <v>4</v>
      </c>
      <c r="E58" s="125">
        <f>'fiche envoi CEMAGREF'!H46</f>
        <v>0</v>
      </c>
      <c r="F58" s="117" t="str">
        <f>'fiche envoi CEMAGREF'!I46</f>
        <v>présent (P)</v>
      </c>
      <c r="G58" s="126"/>
      <c r="H58" s="112"/>
      <c r="I58" s="127"/>
      <c r="J58" s="127"/>
      <c r="K58" s="128"/>
      <c r="L58" s="129"/>
      <c r="M58" s="128"/>
      <c r="N58" s="129"/>
      <c r="O58" s="128"/>
      <c r="P58" s="129"/>
      <c r="Q58" s="127"/>
    </row>
    <row r="59" spans="1:17" ht="22.5">
      <c r="A59" s="122" t="s">
        <v>99</v>
      </c>
      <c r="B59" s="123" t="s">
        <v>100</v>
      </c>
      <c r="C59" s="124" t="s">
        <v>253</v>
      </c>
      <c r="D59" s="124">
        <v>3</v>
      </c>
      <c r="E59" s="125">
        <f>'fiche envoi CEMAGREF'!H47</f>
        <v>0</v>
      </c>
      <c r="F59" s="117">
        <f>'fiche envoi CEMAGREF'!I47</f>
        <v>0</v>
      </c>
      <c r="G59" s="126"/>
      <c r="H59" s="112"/>
      <c r="I59" s="127"/>
      <c r="J59" s="127"/>
      <c r="K59" s="128"/>
      <c r="L59" s="129"/>
      <c r="M59" s="128"/>
      <c r="N59" s="129"/>
      <c r="O59" s="128"/>
      <c r="P59" s="129"/>
      <c r="Q59" s="127"/>
    </row>
    <row r="60" spans="1:17" ht="11.25">
      <c r="A60" s="122" t="s">
        <v>101</v>
      </c>
      <c r="B60" s="123" t="s">
        <v>102</v>
      </c>
      <c r="C60" s="124" t="s">
        <v>254</v>
      </c>
      <c r="D60" s="124">
        <v>2</v>
      </c>
      <c r="E60" s="125">
        <f>'fiche envoi CEMAGREF'!H48</f>
        <v>1</v>
      </c>
      <c r="F60" s="117" t="str">
        <f>'fiche envoi CEMAGREF'!I48</f>
        <v>marginal représentatif (M)</v>
      </c>
      <c r="G60" s="126"/>
      <c r="H60" s="112"/>
      <c r="I60" s="127"/>
      <c r="J60" s="127"/>
      <c r="K60" s="128"/>
      <c r="L60" s="129"/>
      <c r="M60" s="257" t="s">
        <v>210</v>
      </c>
      <c r="N60" s="256" t="s">
        <v>23</v>
      </c>
      <c r="O60" s="128"/>
      <c r="P60" s="256" t="s">
        <v>23</v>
      </c>
      <c r="Q60" s="127">
        <v>1</v>
      </c>
    </row>
    <row r="61" spans="1:17" ht="11.25">
      <c r="A61" s="122" t="s">
        <v>103</v>
      </c>
      <c r="B61" s="123" t="s">
        <v>103</v>
      </c>
      <c r="C61" s="124" t="s">
        <v>255</v>
      </c>
      <c r="D61" s="124">
        <v>1</v>
      </c>
      <c r="E61" s="125">
        <f>'fiche envoi CEMAGREF'!H49</f>
        <v>12</v>
      </c>
      <c r="F61" s="117" t="str">
        <f>'fiche envoi CEMAGREF'!I49</f>
        <v>dominant (D)</v>
      </c>
      <c r="G61" s="126">
        <v>1</v>
      </c>
      <c r="H61" s="112"/>
      <c r="I61" s="127"/>
      <c r="J61" s="127"/>
      <c r="K61" s="128" t="s">
        <v>214</v>
      </c>
      <c r="L61" s="129" t="s">
        <v>24</v>
      </c>
      <c r="M61" s="128"/>
      <c r="N61" s="129" t="s">
        <v>23</v>
      </c>
      <c r="O61" s="128"/>
      <c r="P61" s="129" t="s">
        <v>25</v>
      </c>
      <c r="Q61" s="127">
        <v>1</v>
      </c>
    </row>
    <row r="62" spans="1:17" ht="17.25" customHeight="1" thickBot="1">
      <c r="A62" s="131" t="s">
        <v>104</v>
      </c>
      <c r="B62" s="132" t="s">
        <v>105</v>
      </c>
      <c r="C62" s="133" t="s">
        <v>268</v>
      </c>
      <c r="D62" s="134">
        <v>0</v>
      </c>
      <c r="E62" s="135">
        <f>'fiche envoi CEMAGREF'!H50</f>
        <v>36</v>
      </c>
      <c r="F62" s="136" t="str">
        <f>'fiche envoi CEMAGREF'!I50</f>
        <v>dominant (D)</v>
      </c>
      <c r="G62" s="137">
        <v>2</v>
      </c>
      <c r="H62" s="112"/>
      <c r="I62" s="138"/>
      <c r="J62" s="138"/>
      <c r="K62" s="139" t="s">
        <v>216</v>
      </c>
      <c r="L62" s="140" t="s">
        <v>23</v>
      </c>
      <c r="M62" s="139" t="s">
        <v>215</v>
      </c>
      <c r="N62" s="140" t="s">
        <v>23</v>
      </c>
      <c r="O62" s="139" t="s">
        <v>219</v>
      </c>
      <c r="P62" s="140" t="s">
        <v>25</v>
      </c>
      <c r="Q62" s="138">
        <v>3</v>
      </c>
    </row>
    <row r="63" spans="8:16" ht="27.75" customHeight="1" thickBot="1">
      <c r="H63" s="141" t="s">
        <v>83</v>
      </c>
      <c r="I63" s="258"/>
      <c r="J63" s="259"/>
      <c r="K63" s="258">
        <v>5</v>
      </c>
      <c r="L63" s="259"/>
      <c r="M63" s="258">
        <v>6</v>
      </c>
      <c r="N63" s="259"/>
      <c r="O63" s="258">
        <v>1</v>
      </c>
      <c r="P63" s="259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6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23:B23"/>
    <mergeCell ref="A24:B24"/>
    <mergeCell ref="A25:B25"/>
    <mergeCell ref="A26:B26"/>
    <mergeCell ref="A1:B1"/>
    <mergeCell ref="J1:K1"/>
    <mergeCell ref="J5:P5"/>
    <mergeCell ref="E10:G14"/>
    <mergeCell ref="A31:B31"/>
    <mergeCell ref="A32:B32"/>
    <mergeCell ref="L33:M33"/>
    <mergeCell ref="A41:B41"/>
    <mergeCell ref="H41:I41"/>
    <mergeCell ref="A27:B27"/>
    <mergeCell ref="A28:B28"/>
    <mergeCell ref="A29:B29"/>
    <mergeCell ref="A30:B30"/>
    <mergeCell ref="A47:G48"/>
    <mergeCell ref="H47:H48"/>
    <mergeCell ref="I47:J47"/>
    <mergeCell ref="K47:L47"/>
    <mergeCell ref="H45:P45"/>
    <mergeCell ref="I46:J46"/>
    <mergeCell ref="K46:L46"/>
    <mergeCell ref="M46:N46"/>
    <mergeCell ref="O46:P46"/>
    <mergeCell ref="A49:A50"/>
    <mergeCell ref="B49:B50"/>
    <mergeCell ref="C49:C50"/>
    <mergeCell ref="D49:D50"/>
    <mergeCell ref="M47:N47"/>
    <mergeCell ref="O47:P47"/>
    <mergeCell ref="I48:J48"/>
    <mergeCell ref="K48:L48"/>
    <mergeCell ref="M48:N48"/>
    <mergeCell ref="O48:P48"/>
    <mergeCell ref="Q49:Q50"/>
    <mergeCell ref="J49:J50"/>
    <mergeCell ref="K49:K50"/>
    <mergeCell ref="L49:L50"/>
    <mergeCell ref="M49:M50"/>
    <mergeCell ref="E49:E50"/>
    <mergeCell ref="F49:F50"/>
    <mergeCell ref="G49:G50"/>
    <mergeCell ref="I49:I50"/>
    <mergeCell ref="I63:J63"/>
    <mergeCell ref="K63:L63"/>
    <mergeCell ref="M63:N63"/>
    <mergeCell ref="O63:P63"/>
    <mergeCell ref="N49:N50"/>
    <mergeCell ref="O49:O50"/>
    <mergeCell ref="P49:P50"/>
  </mergeCells>
  <dataValidations count="1">
    <dataValidation type="date" allowBlank="1" showErrorMessage="1" errorTitle="Date du prélèvement (jj/mm/aaaa)" sqref="D6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2012-02-27T16:06:58Z</cp:lastPrinted>
  <dcterms:created xsi:type="dcterms:W3CDTF">2006-11-24T10:55:07Z</dcterms:created>
  <dcterms:modified xsi:type="dcterms:W3CDTF">2013-04-18T15:07:27Z</dcterms:modified>
  <cp:category/>
  <cp:version/>
  <cp:contentType/>
  <cp:contentStatus/>
</cp:coreProperties>
</file>