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EYGMA\19013_EYGMA_exports\"/>
    </mc:Choice>
  </mc:AlternateContent>
  <xr:revisionPtr revIDLastSave="0" documentId="13_ncr:1_{1B4F5A6D-B086-4126-A309-CF570019212F}" xr6:coauthVersionLast="45" xr6:coauthVersionMax="45" xr10:uidLastSave="{00000000-0000-0000-0000-000000000000}"/>
  <bookViews>
    <workbookView xWindow="-28920" yWindow="-120" windowWidth="29040" windowHeight="15840" xr2:uid="{C2D6374F-26C7-4036-91DE-991FE2E9BB64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243" i="2" s="1"/>
  <c r="A88" i="2"/>
  <c r="A70" i="2"/>
  <c r="B66" i="2"/>
  <c r="B77" i="2" s="1"/>
  <c r="A66" i="2"/>
  <c r="H51" i="2"/>
  <c r="D39" i="2"/>
  <c r="C39" i="2"/>
  <c r="B39" i="2"/>
  <c r="A39" i="2"/>
  <c r="B26" i="2"/>
  <c r="A26" i="2"/>
  <c r="A23" i="2"/>
  <c r="A243" i="2" l="1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242" i="2"/>
  <c r="A240" i="2"/>
  <c r="A238" i="2"/>
  <c r="A94" i="2"/>
  <c r="A102" i="2"/>
  <c r="A110" i="2"/>
  <c r="A118" i="2"/>
  <c r="A126" i="2"/>
  <c r="A134" i="2"/>
  <c r="A142" i="2"/>
  <c r="A150" i="2"/>
  <c r="A158" i="2"/>
  <c r="A166" i="2"/>
  <c r="A174" i="2"/>
  <c r="A182" i="2"/>
  <c r="A190" i="2"/>
  <c r="A198" i="2"/>
  <c r="A206" i="2"/>
  <c r="A214" i="2"/>
  <c r="A222" i="2"/>
  <c r="A230" i="2"/>
  <c r="A77" i="2"/>
  <c r="A75" i="2"/>
  <c r="A73" i="2"/>
  <c r="A71" i="2"/>
  <c r="A69" i="2"/>
  <c r="A67" i="2"/>
  <c r="A72" i="2"/>
  <c r="A96" i="2"/>
  <c r="A104" i="2"/>
  <c r="A112" i="2"/>
  <c r="A120" i="2"/>
  <c r="A128" i="2"/>
  <c r="A136" i="2"/>
  <c r="A144" i="2"/>
  <c r="A152" i="2"/>
  <c r="A160" i="2"/>
  <c r="A168" i="2"/>
  <c r="A176" i="2"/>
  <c r="A184" i="2"/>
  <c r="A192" i="2"/>
  <c r="A200" i="2"/>
  <c r="A208" i="2"/>
  <c r="A216" i="2"/>
  <c r="A224" i="2"/>
  <c r="A232" i="2"/>
  <c r="A74" i="2"/>
  <c r="A90" i="2"/>
  <c r="A98" i="2"/>
  <c r="A106" i="2"/>
  <c r="A114" i="2"/>
  <c r="A122" i="2"/>
  <c r="A130" i="2"/>
  <c r="A138" i="2"/>
  <c r="A146" i="2"/>
  <c r="A154" i="2"/>
  <c r="A162" i="2"/>
  <c r="A170" i="2"/>
  <c r="A178" i="2"/>
  <c r="A186" i="2"/>
  <c r="A194" i="2"/>
  <c r="A202" i="2"/>
  <c r="A210" i="2"/>
  <c r="A218" i="2"/>
  <c r="A226" i="2"/>
  <c r="A234" i="2"/>
  <c r="A68" i="2"/>
  <c r="A76" i="2"/>
  <c r="A92" i="2"/>
  <c r="A100" i="2"/>
  <c r="A108" i="2"/>
  <c r="A116" i="2"/>
  <c r="A124" i="2"/>
  <c r="A132" i="2"/>
  <c r="A140" i="2"/>
  <c r="A148" i="2"/>
  <c r="A156" i="2"/>
  <c r="A164" i="2"/>
  <c r="A172" i="2"/>
  <c r="A180" i="2"/>
  <c r="A188" i="2"/>
  <c r="A196" i="2"/>
  <c r="A204" i="2"/>
  <c r="A212" i="2"/>
  <c r="A220" i="2"/>
  <c r="A228" i="2"/>
  <c r="A236" i="2"/>
  <c r="B68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<sst xmlns="http://schemas.openxmlformats.org/spreadsheetml/2006/main" count="635" uniqueCount="330">
  <si>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</si>
  <si>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</si>
  <si>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</si>
  <si>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</si>
  <si>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</si>
  <si>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</si>
  <si>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</si>
  <si>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</si>
  <si>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</si>
  <si>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</si>
  <si>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</si>
  <si>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</si>
  <si>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</si>
  <si>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EYGUES</t>
  </si>
  <si>
    <t>EYGUES A ST-MAURICE/EYGUES - LE JAS</t>
  </si>
  <si>
    <t>13/06/2019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</si>
  <si>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</si>
  <si>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</si>
  <si>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</si>
  <si>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</si>
  <si>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</si>
  <si>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</si>
  <si>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</si>
  <si>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</si>
  <si>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</si>
  <si>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</si>
  <si>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</si>
  <si>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</si>
  <si>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</si>
  <si>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</si>
  <si>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</si>
  <si>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</si>
  <si>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</si>
  <si>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</si>
  <si>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</si>
  <si>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</si>
  <si>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</si>
  <si>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</si>
  <si>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</si>
  <si>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</si>
  <si>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</si>
  <si>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</si>
  <si>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</si>
  <si>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</si>
  <si>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</si>
  <si>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</si>
  <si>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</si>
  <si>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N5</t>
  </si>
  <si>
    <t>P3</t>
  </si>
  <si>
    <t>S30</t>
  </si>
  <si>
    <t>N6</t>
  </si>
  <si>
    <t>P4</t>
  </si>
  <si>
    <t>S9</t>
  </si>
  <si>
    <t>N3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</si>
  <si>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</si>
  <si>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</si>
  <si>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</si>
  <si>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</si>
  <si>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</si>
  <si>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</si>
  <si>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</si>
  <si>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</si>
  <si>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</si>
  <si>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</si>
  <si>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</si>
  <si>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</si>
  <si>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</si>
  <si>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</si>
  <si>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</si>
  <si>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</si>
  <si>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</si>
  <si>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</si>
  <si>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</si>
  <si>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</si>
  <si>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</si>
  <si>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</si>
  <si>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</si>
  <si>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</si>
  <si>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</si>
  <si>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</si>
  <si>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</si>
  <si>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</si>
  <si>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</si>
  <si>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</si>
  <si>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</si>
  <si>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</si>
  <si>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</si>
  <si>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</si>
  <si>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</si>
  <si>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</si>
  <si>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</si>
  <si>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</si>
  <si>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</si>
  <si>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</si>
  <si>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</si>
  <si>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</si>
  <si>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</si>
  <si>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</si>
  <si>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</si>
  <si>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</si>
  <si>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</si>
  <si>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</si>
  <si>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</si>
  <si>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</si>
  <si>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</si>
  <si>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</si>
  <si>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</si>
  <si>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</si>
  <si>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</si>
  <si>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</si>
  <si>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</si>
  <si>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</si>
  <si>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</si>
  <si>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</si>
  <si>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</si>
  <si>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</si>
  <si>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</si>
  <si>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</si>
  <si>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</si>
  <si>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</si>
  <si>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</si>
  <si>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</si>
  <si>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</si>
  <si>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</si>
  <si>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</si>
  <si>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P10</t>
  </si>
  <si>
    <t>P5, P9</t>
  </si>
  <si>
    <t>P7, P11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</si>
  <si>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</si>
  <si>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</si>
  <si>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</si>
  <si>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</si>
  <si>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</si>
  <si>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</si>
  <si>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</si>
  <si>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</si>
  <si>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</si>
  <si>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</si>
  <si>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</si>
  <si>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</si>
  <si>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</si>
  <si>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</si>
  <si>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</si>
  <si>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</si>
  <si>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</si>
  <si>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</si>
  <si>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</si>
  <si>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</si>
  <si>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</si>
  <si>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</si>
  <si>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</si>
  <si>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</si>
  <si>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</si>
  <si>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</si>
  <si>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</si>
  <si>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</si>
  <si>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</si>
  <si>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</si>
  <si>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</si>
  <si>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</si>
  <si>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</si>
  <si>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</si>
  <si>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</si>
  <si>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</si>
  <si>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</si>
  <si>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</si>
  <si>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</si>
  <si>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</si>
  <si>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</si>
  <si>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</si>
  <si>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</si>
  <si>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</si>
  <si>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</si>
  <si>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</si>
  <si>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</si>
  <si>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</si>
  <si>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</si>
  <si>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</si>
  <si>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</si>
  <si>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</si>
  <si>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</si>
  <si>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</si>
  <si>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</si>
  <si>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</si>
  <si>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</si>
  <si>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</si>
  <si>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</si>
  <si>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</si>
  <si>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</si>
  <si>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</si>
  <si>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</si>
  <si>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</si>
  <si>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</si>
  <si>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</si>
  <si>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</si>
  <si>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</si>
  <si>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</si>
  <si>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</si>
  <si>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06117100</t>
  </si>
  <si>
    <t>ST MAURICE SUR EYGUES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</si>
  <si>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</si>
  <si>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</si>
  <si>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</si>
  <si>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</si>
  <si>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</si>
  <si>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</si>
  <si>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GM6/2-7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</si>
  <si>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</si>
  <si>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</si>
  <si>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</si>
  <si>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</si>
  <si>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</si>
  <si>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</si>
  <si>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</si>
  <si>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</si>
  <si>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</si>
  <si>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</si>
  <si>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</si>
  <si>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</si>
  <si>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</si>
  <si>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</si>
  <si>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</si>
  <si>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</si>
  <si>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</si>
  <si>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</si>
  <si>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</si>
  <si>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</si>
  <si>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</si>
  <si>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</si>
  <si>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</si>
  <si>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</si>
  <si>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</si>
  <si>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</si>
  <si>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</si>
  <si>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</si>
  <si>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</si>
  <si>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</si>
  <si>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</si>
  <si>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</si>
  <si>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</si>
  <si>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</si>
  <si>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</si>
  <si>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</si>
  <si>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</si>
  <si>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</si>
  <si>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</si>
  <si>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</si>
  <si>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</si>
  <si>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</si>
  <si>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</si>
  <si>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</si>
  <si>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</si>
  <si>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</si>
  <si>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Isoperla</t>
  </si>
  <si>
    <t>140</t>
  </si>
  <si>
    <t>Hydropsyche</t>
  </si>
  <si>
    <t>212</t>
  </si>
  <si>
    <t>Hydroptila</t>
  </si>
  <si>
    <t>200</t>
  </si>
  <si>
    <t>Leptoceridae</t>
  </si>
  <si>
    <t>310</t>
  </si>
  <si>
    <t>sF. Limnephilinae</t>
  </si>
  <si>
    <t>3163</t>
  </si>
  <si>
    <t>Baetis</t>
  </si>
  <si>
    <t>364</t>
  </si>
  <si>
    <t>Procloeon</t>
  </si>
  <si>
    <t>390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</si>
  <si>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</si>
  <si>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</si>
  <si>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</si>
  <si>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</si>
  <si>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</si>
  <si>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</si>
  <si>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</si>
  <si>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</si>
  <si>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</si>
  <si>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</si>
  <si>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Choroterpes</t>
  </si>
  <si>
    <t>474</t>
  </si>
  <si>
    <t>Oligoneuriella</t>
  </si>
  <si>
    <t>394</t>
  </si>
  <si>
    <t>Micronecta</t>
  </si>
  <si>
    <t>719</t>
  </si>
  <si>
    <t>Dryops</t>
  </si>
  <si>
    <t>613</t>
  </si>
  <si>
    <t>sF. Laccophilinae</t>
  </si>
  <si>
    <t>2394</t>
  </si>
  <si>
    <t>sF. Hydroporinae</t>
  </si>
  <si>
    <t>2393</t>
  </si>
  <si>
    <t>Limnius</t>
  </si>
  <si>
    <t>623</t>
  </si>
  <si>
    <t>sF. Hydrophilinae</t>
  </si>
  <si>
    <t>2517</t>
  </si>
  <si>
    <t>Anthomyidae</t>
  </si>
  <si>
    <t>847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</si>
  <si>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</si>
  <si>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</si>
  <si>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</si>
  <si>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</si>
  <si>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</si>
  <si>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</si>
  <si>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</si>
  <si>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</si>
  <si>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</si>
  <si>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</si>
  <si>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</si>
  <si>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</si>
  <si>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Tipulidae</t>
  </si>
  <si>
    <t>753</t>
  </si>
  <si>
    <t>Onychogomphus</t>
  </si>
  <si>
    <t>682</t>
  </si>
  <si>
    <t>Sialis</t>
  </si>
  <si>
    <t>704</t>
  </si>
  <si>
    <t>Gammarus</t>
  </si>
  <si>
    <t>892</t>
  </si>
  <si>
    <t>Niphargus</t>
  </si>
  <si>
    <t>902</t>
  </si>
  <si>
    <t>OSTRACODES</t>
  </si>
  <si>
    <t>3170</t>
  </si>
  <si>
    <t>présence</t>
  </si>
  <si>
    <t>HYDRACARIENS = Hydracarina</t>
  </si>
  <si>
    <t>906</t>
  </si>
  <si>
    <t>Lymnaeidae</t>
  </si>
  <si>
    <t>998</t>
  </si>
  <si>
    <t>Physa lato-sensu</t>
  </si>
  <si>
    <t>997</t>
  </si>
  <si>
    <t>OLIGOCHAETA</t>
  </si>
  <si>
    <t>933</t>
  </si>
  <si>
    <t>Dugesiidae</t>
  </si>
  <si>
    <t>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</si>
</sst>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FA18CDB8-627A-43C6-88C1-75649C8B2604}"/>
    <cellStyle name="Normal_résultats" xfId="1" xr:uid="{8AD3DEC3-0C7F-4E0A-924A-D46A7F77B8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EYGMA/19013_EYGMA_13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EYGMA</v>
          </cell>
          <cell r="L5">
            <v>43629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1B38-A843-491F-BFDE-75484E1C8E6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6117100</v>
      </c>
      <c r="B6" s="27" t="s">
        <v>13</v>
      </c>
      <c r="C6" s="27" t="s">
        <v>14</v>
      </c>
      <c r="D6" s="28" t="s">
        <v>15</v>
      </c>
      <c r="E6" s="27">
        <v>860758.56153417274</v>
      </c>
      <c r="F6" s="27">
        <v>6356843.1243108176</v>
      </c>
      <c r="G6" s="27">
        <v>860589.71936054144</v>
      </c>
      <c r="H6" s="29">
        <v>6356734.3540539267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30.5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222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15.071428571428571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3345.8571428571427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167.29285714285714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30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53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54</v>
      </c>
      <c r="D23" s="45"/>
      <c r="E23" s="45"/>
      <c r="F23" s="98"/>
      <c r="J23" s="94" t="s">
        <v>55</v>
      </c>
      <c r="K23" s="82" t="s">
        <v>56</v>
      </c>
      <c r="L23" s="82" t="s">
        <v>47</v>
      </c>
      <c r="M23" s="82" t="s">
        <v>57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58</v>
      </c>
      <c r="D24" s="49"/>
      <c r="E24" s="49"/>
      <c r="F24" s="101"/>
      <c r="J24" s="94" t="s">
        <v>59</v>
      </c>
      <c r="K24" s="82" t="s">
        <v>56</v>
      </c>
      <c r="L24" s="82" t="s">
        <v>50</v>
      </c>
      <c r="M24" s="82" t="s">
        <v>57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56</v>
      </c>
      <c r="L25" s="82" t="s">
        <v>53</v>
      </c>
      <c r="M25" s="82" t="s">
        <v>57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56</v>
      </c>
      <c r="L26" s="82" t="s">
        <v>43</v>
      </c>
      <c r="M26" s="82" t="s">
        <v>57</v>
      </c>
      <c r="N26" s="92">
        <v>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56</v>
      </c>
      <c r="L27" s="82" t="s">
        <v>47</v>
      </c>
      <c r="M27" s="82" t="s">
        <v>67</v>
      </c>
      <c r="N27" s="92">
        <v>40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56</v>
      </c>
      <c r="L28" s="82" t="s">
        <v>50</v>
      </c>
      <c r="M28" s="82" t="s">
        <v>67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56</v>
      </c>
      <c r="L29" s="82" t="s">
        <v>53</v>
      </c>
      <c r="M29" s="82" t="s">
        <v>67</v>
      </c>
      <c r="N29" s="92">
        <v>45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56</v>
      </c>
      <c r="L30" s="103" t="s">
        <v>43</v>
      </c>
      <c r="M30" s="103" t="s">
        <v>67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43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53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47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50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50</v>
      </c>
      <c r="J46" s="127"/>
      <c r="K46" s="128" t="s">
        <v>47</v>
      </c>
      <c r="L46" s="129"/>
      <c r="M46" s="128" t="s">
        <v>53</v>
      </c>
      <c r="N46" s="129"/>
      <c r="O46" s="128" t="s">
        <v>43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42</v>
      </c>
      <c r="D53" s="171">
        <v>9</v>
      </c>
      <c r="E53" s="171">
        <v>1</v>
      </c>
      <c r="F53" s="172" t="s">
        <v>119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120</v>
      </c>
      <c r="B54" s="169" t="s">
        <v>121</v>
      </c>
      <c r="C54" s="176" t="s">
        <v>46</v>
      </c>
      <c r="D54" s="171">
        <v>8</v>
      </c>
      <c r="E54" s="171">
        <v>1</v>
      </c>
      <c r="F54" s="172" t="s">
        <v>119</v>
      </c>
      <c r="G54" s="173"/>
      <c r="H54" s="156"/>
      <c r="I54" s="173"/>
      <c r="J54" s="173"/>
      <c r="K54" s="174" t="s">
        <v>45</v>
      </c>
      <c r="L54" s="175">
        <v>3</v>
      </c>
      <c r="M54" s="174"/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56</v>
      </c>
      <c r="D55" s="171">
        <v>7</v>
      </c>
      <c r="E55" s="171">
        <v>93</v>
      </c>
      <c r="F55" s="172" t="s">
        <v>124</v>
      </c>
      <c r="G55" s="173"/>
      <c r="H55" s="156"/>
      <c r="I55" s="173" t="s">
        <v>125</v>
      </c>
      <c r="J55" s="173">
        <v>3</v>
      </c>
      <c r="K55" s="174" t="s">
        <v>126</v>
      </c>
      <c r="L55" s="175">
        <v>4</v>
      </c>
      <c r="M55" s="174" t="s">
        <v>127</v>
      </c>
      <c r="N55" s="175">
        <v>2</v>
      </c>
      <c r="O55" s="174" t="s">
        <v>128</v>
      </c>
      <c r="P55" s="175">
        <v>1</v>
      </c>
      <c r="Q55" s="173">
        <v>8</v>
      </c>
    </row>
    <row r="56" spans="1:256" ht="33.75">
      <c r="A56" s="168" t="s">
        <v>129</v>
      </c>
      <c r="B56" s="169" t="s">
        <v>130</v>
      </c>
      <c r="C56" s="176" t="s">
        <v>49</v>
      </c>
      <c r="D56" s="171">
        <v>6</v>
      </c>
      <c r="E56" s="171">
        <v>1</v>
      </c>
      <c r="F56" s="172" t="s">
        <v>119</v>
      </c>
      <c r="G56" s="173"/>
      <c r="H56" s="156"/>
      <c r="I56" s="173" t="s">
        <v>48</v>
      </c>
      <c r="J56" s="173">
        <v>2</v>
      </c>
      <c r="K56" s="174"/>
      <c r="L56" s="175">
        <v>1</v>
      </c>
      <c r="M56" s="174"/>
      <c r="N56" s="175"/>
      <c r="O56" s="174"/>
      <c r="P56" s="175"/>
      <c r="Q56" s="173">
        <v>1</v>
      </c>
    </row>
    <row r="57" spans="1:256" ht="22.5">
      <c r="A57" s="168" t="s">
        <v>131</v>
      </c>
      <c r="B57" s="169" t="s">
        <v>132</v>
      </c>
      <c r="C57" s="170" t="s">
        <v>52</v>
      </c>
      <c r="D57" s="171">
        <v>5</v>
      </c>
      <c r="E57" s="171">
        <v>1</v>
      </c>
      <c r="F57" s="172" t="s">
        <v>119</v>
      </c>
      <c r="G57" s="173"/>
      <c r="H57" s="156"/>
      <c r="I57" s="173"/>
      <c r="J57" s="173"/>
      <c r="K57" s="174"/>
      <c r="L57" s="175"/>
      <c r="M57" s="174" t="s">
        <v>51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>
        <v>1</v>
      </c>
      <c r="F58" s="172" t="s">
        <v>119</v>
      </c>
      <c r="G58" s="173"/>
      <c r="H58" s="156"/>
      <c r="I58" s="173"/>
      <c r="J58" s="173"/>
      <c r="K58" s="174"/>
      <c r="L58" s="175"/>
      <c r="M58" s="174"/>
      <c r="N58" s="175">
        <v>2</v>
      </c>
      <c r="O58" s="174"/>
      <c r="P58" s="175">
        <v>1</v>
      </c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119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 t="s">
        <v>144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147</v>
      </c>
      <c r="D62" s="180">
        <v>0</v>
      </c>
      <c r="E62" s="180">
        <v>1</v>
      </c>
      <c r="F62" s="181" t="s">
        <v>119</v>
      </c>
      <c r="G62" s="182"/>
      <c r="H62" s="156"/>
      <c r="I62" s="182"/>
      <c r="J62" s="182">
        <v>3</v>
      </c>
      <c r="K62" s="183"/>
      <c r="L62" s="184">
        <v>4</v>
      </c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3</v>
      </c>
      <c r="J63" s="187"/>
      <c r="K63" s="186">
        <v>3</v>
      </c>
      <c r="L63" s="187"/>
      <c r="M63" s="186">
        <v>3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29D32F01-F681-4DB5-94B9-9465408B9985}">
      <formula1>0</formula1>
      <formula2>50</formula2>
    </dataValidation>
    <dataValidation type="date" allowBlank="1" showErrorMessage="1" errorTitle="Date du prélèvement (jj/mm/aaaa)" sqref="D6:H6" xr:uid="{DE8E2D69-1A59-4CE4-9C4F-C93DD4568CDE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F1DC6-DDC4-4B91-95B1-A17FD3394F7E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58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26317</v>
      </c>
      <c r="G23" s="235">
        <v>860798</v>
      </c>
      <c r="H23" s="235">
        <v>6356807</v>
      </c>
      <c r="I23" s="235">
        <v>178</v>
      </c>
      <c r="J23" s="235" t="s">
        <v>200</v>
      </c>
      <c r="K23" s="234">
        <v>860758.56153417274</v>
      </c>
      <c r="L23" s="234">
        <v>6356843.1243108176</v>
      </c>
      <c r="M23" s="234">
        <v>860589.71936054144</v>
      </c>
      <c r="N23" s="234">
        <v>6356734.3540539267</v>
      </c>
      <c r="O23" s="235">
        <v>30.5</v>
      </c>
      <c r="P23" s="235">
        <v>222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EYGMA_2019-06-13</v>
      </c>
      <c r="C26" s="240"/>
      <c r="D26" s="242" t="s">
        <v>15</v>
      </c>
      <c r="E26" s="243" t="s">
        <v>204</v>
      </c>
      <c r="F26" s="240" t="s">
        <v>205</v>
      </c>
      <c r="G26" s="244" t="s">
        <v>206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207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208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58</v>
      </c>
      <c r="C32" s="202"/>
      <c r="D32" s="202"/>
      <c r="E32" s="261"/>
      <c r="F32" s="199"/>
      <c r="H32" s="249" t="s">
        <v>209</v>
      </c>
      <c r="I32" s="262"/>
      <c r="J32" s="262"/>
      <c r="K32" s="250"/>
      <c r="L32" s="263"/>
    </row>
    <row r="33" spans="1:256">
      <c r="A33" s="212" t="s">
        <v>210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211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212</v>
      </c>
      <c r="B35" s="228" t="s">
        <v>213</v>
      </c>
      <c r="C35" s="202"/>
      <c r="D35" s="202"/>
      <c r="E35" s="261"/>
      <c r="F35"/>
      <c r="G35"/>
      <c r="H35" s="264" t="s">
        <v>214</v>
      </c>
      <c r="I35" s="265" t="s">
        <v>215</v>
      </c>
      <c r="J35" s="209"/>
      <c r="T35"/>
    </row>
    <row r="36" spans="1:256">
      <c r="A36" s="224" t="s">
        <v>38</v>
      </c>
      <c r="B36" s="266" t="s">
        <v>216</v>
      </c>
      <c r="C36" s="267"/>
      <c r="D36" s="267"/>
      <c r="E36" s="268"/>
      <c r="F36" s="252"/>
      <c r="G36" s="252"/>
      <c r="H36" s="264" t="s">
        <v>217</v>
      </c>
      <c r="I36" s="265" t="s">
        <v>218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212</v>
      </c>
      <c r="F38" s="78" t="s">
        <v>17</v>
      </c>
      <c r="G38" s="275" t="s">
        <v>78</v>
      </c>
      <c r="H38" s="276" t="s">
        <v>214</v>
      </c>
      <c r="I38" s="277" t="s">
        <v>217</v>
      </c>
      <c r="R38"/>
      <c r="S38"/>
      <c r="T38"/>
    </row>
    <row r="39" spans="1:256" ht="24">
      <c r="A39" s="278" t="str">
        <f>B23</f>
        <v>06117100</v>
      </c>
      <c r="B39" s="278" t="str">
        <f>C23</f>
        <v>EYGUES</v>
      </c>
      <c r="C39" s="278" t="str">
        <f>D23</f>
        <v>EYGUES A ST-MAURICE/EYGUES - LE JAS</v>
      </c>
      <c r="D39" s="279" t="str">
        <f>D26</f>
        <v>13/06/2019</v>
      </c>
      <c r="E39" s="280">
        <v>15.071428571428571</v>
      </c>
      <c r="F39" s="281" t="s">
        <v>219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220</v>
      </c>
      <c r="B40" s="79"/>
      <c r="C40" s="79"/>
      <c r="D40" s="80"/>
      <c r="E40" s="79"/>
      <c r="F40" s="281" t="s">
        <v>221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222</v>
      </c>
      <c r="G41" s="282" t="s">
        <v>42</v>
      </c>
      <c r="H41" s="284">
        <v>1</v>
      </c>
      <c r="I41" s="283" t="s">
        <v>119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223</v>
      </c>
      <c r="G42" s="282" t="s">
        <v>46</v>
      </c>
      <c r="H42" s="284">
        <v>1</v>
      </c>
      <c r="I42" s="283" t="s">
        <v>119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224</v>
      </c>
      <c r="G43" s="282" t="s">
        <v>56</v>
      </c>
      <c r="H43" s="284">
        <v>93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225</v>
      </c>
      <c r="G44" s="282" t="s">
        <v>49</v>
      </c>
      <c r="H44" s="284">
        <v>1</v>
      </c>
      <c r="I44" s="283" t="s">
        <v>119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226</v>
      </c>
      <c r="G45" s="282" t="s">
        <v>52</v>
      </c>
      <c r="H45" s="284">
        <v>1</v>
      </c>
      <c r="I45" s="283" t="s">
        <v>119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227</v>
      </c>
      <c r="G46" s="282" t="s">
        <v>135</v>
      </c>
      <c r="H46" s="284">
        <v>1</v>
      </c>
      <c r="I46" s="283" t="s">
        <v>119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228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229</v>
      </c>
      <c r="G48" s="282" t="s">
        <v>141</v>
      </c>
      <c r="H48" s="284">
        <v>1</v>
      </c>
      <c r="I48" s="283" t="s">
        <v>119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230</v>
      </c>
      <c r="G49" s="282" t="s">
        <v>143</v>
      </c>
      <c r="H49" s="284"/>
      <c r="I49" s="283" t="s">
        <v>144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231</v>
      </c>
      <c r="G50" s="286" t="s">
        <v>147</v>
      </c>
      <c r="H50" s="287">
        <v>1</v>
      </c>
      <c r="I50" s="283" t="s">
        <v>119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232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233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233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234</v>
      </c>
      <c r="B57" s="202" t="s">
        <v>235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43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53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47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50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236</v>
      </c>
      <c r="D65" s="232" t="s">
        <v>17</v>
      </c>
      <c r="E65" s="232" t="s">
        <v>19</v>
      </c>
      <c r="F65" s="232" t="s">
        <v>234</v>
      </c>
      <c r="G65" s="232" t="s">
        <v>23</v>
      </c>
      <c r="H65" s="232" t="s">
        <v>237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06117100</v>
      </c>
      <c r="B66" s="308" t="str">
        <f>D26</f>
        <v>13/06/2019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2</v>
      </c>
      <c r="J66" s="283"/>
      <c r="K66" s="283">
        <v>0</v>
      </c>
      <c r="T66"/>
    </row>
    <row r="67" spans="1:256" ht="14.25">
      <c r="A67" s="310" t="str">
        <f>+A$66</f>
        <v>06117100</v>
      </c>
      <c r="B67" s="311" t="str">
        <f>+B$66</f>
        <v>13/06/2019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1</v>
      </c>
      <c r="J67" s="284"/>
      <c r="K67" s="283">
        <v>0</v>
      </c>
      <c r="T67"/>
    </row>
    <row r="68" spans="1:256" ht="14.25">
      <c r="A68" s="310" t="str">
        <f t="shared" ref="A68:B77" si="0">+A$66</f>
        <v>06117100</v>
      </c>
      <c r="B68" s="311" t="str">
        <f t="shared" si="0"/>
        <v>13/06/2019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30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06117100</v>
      </c>
      <c r="B69" s="311" t="str">
        <f t="shared" si="0"/>
        <v>13/06/2019</v>
      </c>
      <c r="C69" s="309" t="s">
        <v>51</v>
      </c>
      <c r="D69" s="283" t="s">
        <v>52</v>
      </c>
      <c r="E69" s="283" t="s">
        <v>53</v>
      </c>
      <c r="F69" s="283" t="s">
        <v>44</v>
      </c>
      <c r="G69" s="284">
        <v>20</v>
      </c>
      <c r="H69" s="283"/>
      <c r="I69" s="283">
        <v>2</v>
      </c>
      <c r="J69" s="284"/>
      <c r="K69" s="283">
        <v>0</v>
      </c>
      <c r="T69"/>
    </row>
    <row r="70" spans="1:256" ht="14.25">
      <c r="A70" s="310" t="str">
        <f t="shared" si="0"/>
        <v>06117100</v>
      </c>
      <c r="B70" s="311" t="str">
        <f t="shared" si="0"/>
        <v>13/06/2019</v>
      </c>
      <c r="C70" s="309" t="s">
        <v>55</v>
      </c>
      <c r="D70" s="283" t="s">
        <v>56</v>
      </c>
      <c r="E70" s="283" t="s">
        <v>47</v>
      </c>
      <c r="F70" s="283" t="s">
        <v>57</v>
      </c>
      <c r="G70" s="284">
        <v>15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06117100</v>
      </c>
      <c r="B71" s="311" t="str">
        <f t="shared" si="0"/>
        <v>13/06/2019</v>
      </c>
      <c r="C71" s="309" t="s">
        <v>59</v>
      </c>
      <c r="D71" s="283" t="s">
        <v>56</v>
      </c>
      <c r="E71" s="283" t="s">
        <v>50</v>
      </c>
      <c r="F71" s="283" t="s">
        <v>57</v>
      </c>
      <c r="G71" s="284">
        <v>30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06117100</v>
      </c>
      <c r="B72" s="311" t="str">
        <f t="shared" si="0"/>
        <v>13/06/2019</v>
      </c>
      <c r="C72" s="309" t="s">
        <v>62</v>
      </c>
      <c r="D72" s="283" t="s">
        <v>56</v>
      </c>
      <c r="E72" s="283" t="s">
        <v>53</v>
      </c>
      <c r="F72" s="283" t="s">
        <v>57</v>
      </c>
      <c r="G72" s="284">
        <v>25</v>
      </c>
      <c r="H72" s="283"/>
      <c r="I72" s="283">
        <v>1</v>
      </c>
      <c r="J72" s="284"/>
      <c r="K72" s="283">
        <v>0</v>
      </c>
      <c r="T72"/>
    </row>
    <row r="73" spans="1:256" ht="14.25">
      <c r="A73" s="310" t="str">
        <f t="shared" si="0"/>
        <v>06117100</v>
      </c>
      <c r="B73" s="311" t="str">
        <f t="shared" si="0"/>
        <v>13/06/2019</v>
      </c>
      <c r="C73" s="309" t="s">
        <v>64</v>
      </c>
      <c r="D73" s="283" t="s">
        <v>56</v>
      </c>
      <c r="E73" s="283" t="s">
        <v>43</v>
      </c>
      <c r="F73" s="283" t="s">
        <v>57</v>
      </c>
      <c r="G73" s="284">
        <v>5</v>
      </c>
      <c r="H73" s="283"/>
      <c r="I73" s="283">
        <v>4</v>
      </c>
      <c r="J73" s="284"/>
      <c r="K73" s="283">
        <v>0</v>
      </c>
      <c r="T73"/>
    </row>
    <row r="74" spans="1:256" ht="14.25">
      <c r="A74" s="310" t="str">
        <f t="shared" si="0"/>
        <v>06117100</v>
      </c>
      <c r="B74" s="311" t="str">
        <f t="shared" si="0"/>
        <v>13/06/2019</v>
      </c>
      <c r="C74" s="309" t="s">
        <v>66</v>
      </c>
      <c r="D74" s="283" t="s">
        <v>56</v>
      </c>
      <c r="E74" s="283" t="s">
        <v>47</v>
      </c>
      <c r="F74" s="283" t="s">
        <v>67</v>
      </c>
      <c r="G74" s="284">
        <v>40</v>
      </c>
      <c r="H74" s="283"/>
      <c r="I74" s="283">
        <v>2</v>
      </c>
      <c r="J74" s="284"/>
      <c r="K74" s="283">
        <v>0</v>
      </c>
      <c r="T74"/>
    </row>
    <row r="75" spans="1:256" ht="14.25">
      <c r="A75" s="310" t="str">
        <f t="shared" si="0"/>
        <v>06117100</v>
      </c>
      <c r="B75" s="311" t="str">
        <f t="shared" si="0"/>
        <v>13/06/2019</v>
      </c>
      <c r="C75" s="309" t="s">
        <v>69</v>
      </c>
      <c r="D75" s="283" t="s">
        <v>56</v>
      </c>
      <c r="E75" s="283" t="s">
        <v>50</v>
      </c>
      <c r="F75" s="283" t="s">
        <v>67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06117100</v>
      </c>
      <c r="B76" s="311" t="str">
        <f t="shared" si="0"/>
        <v>13/06/2019</v>
      </c>
      <c r="C76" s="309" t="s">
        <v>71</v>
      </c>
      <c r="D76" s="283" t="s">
        <v>56</v>
      </c>
      <c r="E76" s="283" t="s">
        <v>53</v>
      </c>
      <c r="F76" s="283" t="s">
        <v>67</v>
      </c>
      <c r="G76" s="284">
        <v>45</v>
      </c>
      <c r="H76" s="283"/>
      <c r="I76" s="283">
        <v>2</v>
      </c>
      <c r="J76" s="284" t="s">
        <v>238</v>
      </c>
      <c r="K76" s="283">
        <v>1</v>
      </c>
      <c r="T76"/>
    </row>
    <row r="77" spans="1:256" ht="14.25">
      <c r="A77" s="310" t="str">
        <f t="shared" si="0"/>
        <v>06117100</v>
      </c>
      <c r="B77" s="311" t="str">
        <f t="shared" si="0"/>
        <v>13/06/2019</v>
      </c>
      <c r="C77" s="309" t="s">
        <v>73</v>
      </c>
      <c r="D77" s="283" t="s">
        <v>56</v>
      </c>
      <c r="E77" s="283" t="s">
        <v>43</v>
      </c>
      <c r="F77" s="283" t="s">
        <v>67</v>
      </c>
      <c r="G77" s="284">
        <v>15</v>
      </c>
      <c r="H77" s="283"/>
      <c r="I77" s="283">
        <v>3</v>
      </c>
      <c r="J77" s="284"/>
      <c r="K77" s="283">
        <v>1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239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240</v>
      </c>
      <c r="B82" s="257" t="s">
        <v>241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242</v>
      </c>
      <c r="B83" s="228" t="s">
        <v>243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244</v>
      </c>
      <c r="B84" s="267" t="s">
        <v>245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246</v>
      </c>
      <c r="E86" s="321" t="s">
        <v>247</v>
      </c>
      <c r="F86" s="322"/>
      <c r="G86" s="323"/>
      <c r="H86" s="324" t="s">
        <v>248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240</v>
      </c>
      <c r="D87" s="328" t="s">
        <v>242</v>
      </c>
      <c r="E87" s="327" t="s">
        <v>44</v>
      </c>
      <c r="F87" s="327" t="s">
        <v>57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06117100</v>
      </c>
      <c r="B88" s="330" t="str">
        <f>D26</f>
        <v>13/06/2019</v>
      </c>
      <c r="C88" s="284" t="s">
        <v>249</v>
      </c>
      <c r="D88" s="331" t="s">
        <v>250</v>
      </c>
      <c r="E88" s="284">
        <v>56</v>
      </c>
      <c r="F88" s="284">
        <v>66</v>
      </c>
      <c r="G88" s="284">
        <v>343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06117100</v>
      </c>
      <c r="B89" s="311" t="str">
        <f>+B$88</f>
        <v>13/06/2019</v>
      </c>
      <c r="C89" s="284" t="s">
        <v>251</v>
      </c>
      <c r="D89" s="331" t="s">
        <v>252</v>
      </c>
      <c r="E89" s="284"/>
      <c r="F89" s="284"/>
      <c r="G89" s="284">
        <v>3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06117100</v>
      </c>
      <c r="B90" s="311" t="str">
        <f t="shared" si="1"/>
        <v>13/06/2019</v>
      </c>
      <c r="C90" s="284" t="s">
        <v>253</v>
      </c>
      <c r="D90" s="331" t="s">
        <v>254</v>
      </c>
      <c r="E90" s="284"/>
      <c r="F90" s="284"/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06117100</v>
      </c>
      <c r="B91" s="311" t="str">
        <f t="shared" si="1"/>
        <v>13/06/2019</v>
      </c>
      <c r="C91" s="284" t="s">
        <v>255</v>
      </c>
      <c r="D91" s="331" t="s">
        <v>256</v>
      </c>
      <c r="E91" s="284">
        <v>5</v>
      </c>
      <c r="F91" s="284">
        <v>3</v>
      </c>
      <c r="G91" s="284">
        <v>60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06117100</v>
      </c>
      <c r="B92" s="311" t="str">
        <f t="shared" si="1"/>
        <v>13/06/2019</v>
      </c>
      <c r="C92" s="284" t="s">
        <v>257</v>
      </c>
      <c r="D92" s="331" t="s">
        <v>258</v>
      </c>
      <c r="E92" s="284">
        <v>5</v>
      </c>
      <c r="F92" s="284">
        <v>2</v>
      </c>
      <c r="G92" s="284">
        <v>3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06117100</v>
      </c>
      <c r="B93" s="311" t="str">
        <f t="shared" si="1"/>
        <v>13/06/2019</v>
      </c>
      <c r="C93" s="284" t="s">
        <v>259</v>
      </c>
      <c r="D93" s="331" t="s">
        <v>260</v>
      </c>
      <c r="E93" s="284"/>
      <c r="F93" s="284">
        <v>1</v>
      </c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06117100</v>
      </c>
      <c r="B94" s="311" t="str">
        <f t="shared" si="1"/>
        <v>13/06/2019</v>
      </c>
      <c r="C94" s="284" t="s">
        <v>261</v>
      </c>
      <c r="D94" s="331" t="s">
        <v>262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06117100</v>
      </c>
      <c r="B95" s="311" t="str">
        <f t="shared" si="1"/>
        <v>13/06/2019</v>
      </c>
      <c r="C95" s="284" t="s">
        <v>263</v>
      </c>
      <c r="D95" s="331" t="s">
        <v>264</v>
      </c>
      <c r="E95" s="284">
        <v>40</v>
      </c>
      <c r="F95" s="284">
        <v>74</v>
      </c>
      <c r="G95" s="284">
        <v>154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06117100</v>
      </c>
      <c r="B96" s="311" t="str">
        <f t="shared" si="1"/>
        <v>13/06/2019</v>
      </c>
      <c r="C96" s="284" t="s">
        <v>265</v>
      </c>
      <c r="D96" s="331" t="s">
        <v>266</v>
      </c>
      <c r="E96" s="284">
        <v>24</v>
      </c>
      <c r="F96" s="284">
        <v>3</v>
      </c>
      <c r="G96" s="284">
        <v>4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06117100</v>
      </c>
      <c r="B97" s="311" t="str">
        <f t="shared" si="1"/>
        <v>13/06/2019</v>
      </c>
      <c r="C97" s="284" t="s">
        <v>267</v>
      </c>
      <c r="D97" s="331" t="s">
        <v>268</v>
      </c>
      <c r="E97" s="284">
        <v>5</v>
      </c>
      <c r="F97" s="284">
        <v>1</v>
      </c>
      <c r="G97" s="284">
        <v>4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06117100</v>
      </c>
      <c r="B98" s="311" t="str">
        <f t="shared" si="1"/>
        <v>13/06/2019</v>
      </c>
      <c r="C98" s="284" t="s">
        <v>269</v>
      </c>
      <c r="D98" s="331" t="s">
        <v>270</v>
      </c>
      <c r="E98" s="284"/>
      <c r="F98" s="284">
        <v>2</v>
      </c>
      <c r="G98" s="284">
        <v>2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06117100</v>
      </c>
      <c r="B99" s="311" t="str">
        <f t="shared" si="1"/>
        <v>13/06/2019</v>
      </c>
      <c r="C99" s="284" t="s">
        <v>271</v>
      </c>
      <c r="D99" s="331" t="s">
        <v>272</v>
      </c>
      <c r="E99" s="284"/>
      <c r="F99" s="284">
        <v>1</v>
      </c>
      <c r="G99" s="284">
        <v>24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06117100</v>
      </c>
      <c r="B100" s="311" t="str">
        <f t="shared" si="1"/>
        <v>13/06/2019</v>
      </c>
      <c r="C100" s="284" t="s">
        <v>273</v>
      </c>
      <c r="D100" s="331" t="s">
        <v>274</v>
      </c>
      <c r="E100" s="284"/>
      <c r="F100" s="284">
        <v>14</v>
      </c>
      <c r="G100" s="284">
        <v>9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06117100</v>
      </c>
      <c r="B101" s="311" t="str">
        <f t="shared" si="1"/>
        <v>13/06/2019</v>
      </c>
      <c r="C101" s="284" t="s">
        <v>275</v>
      </c>
      <c r="D101" s="331" t="s">
        <v>276</v>
      </c>
      <c r="E101" s="284">
        <v>3</v>
      </c>
      <c r="F101" s="284">
        <v>5</v>
      </c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06117100</v>
      </c>
      <c r="B102" s="311" t="str">
        <f t="shared" si="1"/>
        <v>13/06/2019</v>
      </c>
      <c r="C102" s="284" t="s">
        <v>277</v>
      </c>
      <c r="D102" s="331" t="s">
        <v>278</v>
      </c>
      <c r="E102" s="284">
        <v>23</v>
      </c>
      <c r="F102" s="284">
        <v>18</v>
      </c>
      <c r="G102" s="284">
        <v>74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06117100</v>
      </c>
      <c r="B103" s="311" t="str">
        <f t="shared" si="1"/>
        <v>13/06/2019</v>
      </c>
      <c r="C103" s="284" t="s">
        <v>279</v>
      </c>
      <c r="D103" s="331" t="s">
        <v>280</v>
      </c>
      <c r="E103" s="284">
        <v>24</v>
      </c>
      <c r="F103" s="284">
        <v>5</v>
      </c>
      <c r="G103" s="284">
        <v>14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06117100</v>
      </c>
      <c r="B104" s="311" t="str">
        <f t="shared" si="1"/>
        <v>13/06/2019</v>
      </c>
      <c r="C104" s="284" t="s">
        <v>281</v>
      </c>
      <c r="D104" s="331" t="s">
        <v>282</v>
      </c>
      <c r="E104" s="284"/>
      <c r="F104" s="284"/>
      <c r="G104" s="284">
        <v>2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06117100</v>
      </c>
      <c r="B105" s="311" t="str">
        <f t="shared" si="1"/>
        <v>13/06/2019</v>
      </c>
      <c r="C105" s="284" t="s">
        <v>283</v>
      </c>
      <c r="D105" s="331" t="s">
        <v>284</v>
      </c>
      <c r="E105" s="284"/>
      <c r="F105" s="284"/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06117100</v>
      </c>
      <c r="B106" s="311" t="str">
        <f t="shared" si="1"/>
        <v>13/06/2019</v>
      </c>
      <c r="C106" s="284" t="s">
        <v>285</v>
      </c>
      <c r="D106" s="331" t="s">
        <v>286</v>
      </c>
      <c r="E106" s="284">
        <v>9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06117100</v>
      </c>
      <c r="B107" s="311" t="str">
        <f t="shared" si="1"/>
        <v>13/06/2019</v>
      </c>
      <c r="C107" s="284" t="s">
        <v>287</v>
      </c>
      <c r="D107" s="331" t="s">
        <v>288</v>
      </c>
      <c r="E107" s="284"/>
      <c r="F107" s="284">
        <v>1</v>
      </c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06117100</v>
      </c>
      <c r="B108" s="311" t="str">
        <f t="shared" si="1"/>
        <v>13/06/2019</v>
      </c>
      <c r="C108" s="284" t="s">
        <v>289</v>
      </c>
      <c r="D108" s="331" t="s">
        <v>290</v>
      </c>
      <c r="E108" s="284"/>
      <c r="F108" s="284"/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06117100</v>
      </c>
      <c r="B109" s="311" t="str">
        <f t="shared" si="1"/>
        <v>13/06/2019</v>
      </c>
      <c r="C109" s="284" t="s">
        <v>291</v>
      </c>
      <c r="D109" s="331" t="s">
        <v>292</v>
      </c>
      <c r="E109" s="284"/>
      <c r="F109" s="284">
        <v>2</v>
      </c>
      <c r="G109" s="284">
        <v>3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06117100</v>
      </c>
      <c r="B110" s="311" t="str">
        <f t="shared" si="1"/>
        <v>13/06/2019</v>
      </c>
      <c r="C110" s="284" t="s">
        <v>293</v>
      </c>
      <c r="D110" s="331" t="s">
        <v>294</v>
      </c>
      <c r="E110" s="284">
        <v>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06117100</v>
      </c>
      <c r="B111" s="311" t="str">
        <f t="shared" si="1"/>
        <v>13/06/2019</v>
      </c>
      <c r="C111" s="284" t="s">
        <v>295</v>
      </c>
      <c r="D111" s="331" t="s">
        <v>296</v>
      </c>
      <c r="E111" s="284"/>
      <c r="F111" s="284">
        <v>1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06117100</v>
      </c>
      <c r="B112" s="311" t="str">
        <f t="shared" si="1"/>
        <v>13/06/2019</v>
      </c>
      <c r="C112" s="284" t="s">
        <v>297</v>
      </c>
      <c r="D112" s="331" t="s">
        <v>298</v>
      </c>
      <c r="E112" s="284">
        <v>2</v>
      </c>
      <c r="F112" s="284">
        <v>2</v>
      </c>
      <c r="G112" s="284">
        <v>4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06117100</v>
      </c>
      <c r="B113" s="311" t="str">
        <f t="shared" si="1"/>
        <v>13/06/2019</v>
      </c>
      <c r="C113" s="284" t="s">
        <v>299</v>
      </c>
      <c r="D113" s="331" t="s">
        <v>300</v>
      </c>
      <c r="E113" s="284">
        <v>922</v>
      </c>
      <c r="F113" s="284">
        <v>90</v>
      </c>
      <c r="G113" s="284">
        <v>318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06117100</v>
      </c>
      <c r="B114" s="311" t="str">
        <f t="shared" si="1"/>
        <v>13/06/2019</v>
      </c>
      <c r="C114" s="284" t="s">
        <v>301</v>
      </c>
      <c r="D114" s="331" t="s">
        <v>302</v>
      </c>
      <c r="E114" s="284">
        <v>2</v>
      </c>
      <c r="F114" s="284"/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06117100</v>
      </c>
      <c r="B115" s="311" t="str">
        <f t="shared" si="1"/>
        <v>13/06/2019</v>
      </c>
      <c r="C115" s="284" t="s">
        <v>303</v>
      </c>
      <c r="D115" s="331" t="s">
        <v>304</v>
      </c>
      <c r="E115" s="284">
        <v>13</v>
      </c>
      <c r="F115" s="284">
        <v>15</v>
      </c>
      <c r="G115" s="284">
        <v>26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06117100</v>
      </c>
      <c r="B116" s="311" t="str">
        <f t="shared" si="1"/>
        <v>13/06/2019</v>
      </c>
      <c r="C116" s="284" t="s">
        <v>305</v>
      </c>
      <c r="D116" s="331" t="s">
        <v>306</v>
      </c>
      <c r="E116" s="284">
        <v>7</v>
      </c>
      <c r="F116" s="284">
        <v>5</v>
      </c>
      <c r="G116" s="284">
        <v>58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06117100</v>
      </c>
      <c r="B117" s="311" t="str">
        <f t="shared" si="1"/>
        <v>13/06/2019</v>
      </c>
      <c r="C117" s="284" t="s">
        <v>307</v>
      </c>
      <c r="D117" s="331" t="s">
        <v>308</v>
      </c>
      <c r="E117" s="284">
        <v>12</v>
      </c>
      <c r="F117" s="284">
        <v>4</v>
      </c>
      <c r="G117" s="284">
        <v>3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06117100</v>
      </c>
      <c r="B118" s="311" t="str">
        <f t="shared" si="1"/>
        <v>13/06/2019</v>
      </c>
      <c r="C118" s="284" t="s">
        <v>309</v>
      </c>
      <c r="D118" s="331" t="s">
        <v>310</v>
      </c>
      <c r="E118" s="284">
        <v>4</v>
      </c>
      <c r="F118" s="284">
        <v>1</v>
      </c>
      <c r="G118" s="284">
        <v>2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06117100</v>
      </c>
      <c r="B119" s="311" t="str">
        <f t="shared" si="1"/>
        <v>13/06/2019</v>
      </c>
      <c r="C119" s="284" t="s">
        <v>311</v>
      </c>
      <c r="D119" s="331" t="s">
        <v>312</v>
      </c>
      <c r="E119" s="284"/>
      <c r="F119" s="284"/>
      <c r="G119" s="284">
        <v>1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06117100</v>
      </c>
      <c r="B120" s="311" t="str">
        <f t="shared" si="1"/>
        <v>13/06/2019</v>
      </c>
      <c r="C120" s="284" t="s">
        <v>313</v>
      </c>
      <c r="D120" s="331" t="s">
        <v>314</v>
      </c>
      <c r="E120" s="284"/>
      <c r="F120" s="284">
        <v>2</v>
      </c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06117100</v>
      </c>
      <c r="B121" s="311" t="str">
        <f t="shared" si="1"/>
        <v>13/06/2019</v>
      </c>
      <c r="C121" s="284" t="s">
        <v>315</v>
      </c>
      <c r="D121" s="331" t="s">
        <v>316</v>
      </c>
      <c r="E121" s="284">
        <v>5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06117100</v>
      </c>
      <c r="B122" s="311" t="str">
        <f t="shared" si="2"/>
        <v>13/06/2019</v>
      </c>
      <c r="C122" s="284" t="s">
        <v>317</v>
      </c>
      <c r="D122" s="331" t="s">
        <v>318</v>
      </c>
      <c r="E122" s="284" t="s">
        <v>319</v>
      </c>
      <c r="F122" s="284" t="s">
        <v>319</v>
      </c>
      <c r="G122" s="284" t="s">
        <v>319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06117100</v>
      </c>
      <c r="B123" s="311" t="str">
        <f t="shared" si="2"/>
        <v>13/06/2019</v>
      </c>
      <c r="C123" s="284" t="s">
        <v>320</v>
      </c>
      <c r="D123" s="331" t="s">
        <v>321</v>
      </c>
      <c r="E123" s="284" t="s">
        <v>319</v>
      </c>
      <c r="F123" s="284" t="s">
        <v>319</v>
      </c>
      <c r="G123" s="284" t="s">
        <v>319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06117100</v>
      </c>
      <c r="B124" s="311" t="str">
        <f t="shared" si="2"/>
        <v>13/06/2019</v>
      </c>
      <c r="C124" s="284" t="s">
        <v>322</v>
      </c>
      <c r="D124" s="331" t="s">
        <v>323</v>
      </c>
      <c r="E124" s="284">
        <v>2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06117100</v>
      </c>
      <c r="B125" s="311" t="str">
        <f t="shared" si="2"/>
        <v>13/06/2019</v>
      </c>
      <c r="C125" s="284" t="s">
        <v>324</v>
      </c>
      <c r="D125" s="331" t="s">
        <v>325</v>
      </c>
      <c r="E125" s="284">
        <v>6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06117100</v>
      </c>
      <c r="B126" s="311" t="str">
        <f t="shared" si="2"/>
        <v>13/06/2019</v>
      </c>
      <c r="C126" s="284" t="s">
        <v>326</v>
      </c>
      <c r="D126" s="331" t="s">
        <v>327</v>
      </c>
      <c r="E126" s="284"/>
      <c r="F126" s="284">
        <v>2</v>
      </c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06117100</v>
      </c>
      <c r="B127" s="311" t="str">
        <f t="shared" si="2"/>
        <v>13/06/2019</v>
      </c>
      <c r="C127" s="284" t="s">
        <v>328</v>
      </c>
      <c r="D127" s="331" t="s">
        <v>329</v>
      </c>
      <c r="E127" s="284"/>
      <c r="F127" s="284"/>
      <c r="G127" s="284">
        <v>1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06117100</v>
      </c>
      <c r="B128" s="311" t="str">
        <f t="shared" si="2"/>
        <v>13/06/2019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06117100</v>
      </c>
      <c r="B129" s="311" t="str">
        <f t="shared" si="2"/>
        <v>13/06/2019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06117100</v>
      </c>
      <c r="B130" s="311" t="str">
        <f t="shared" si="2"/>
        <v>13/06/2019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06117100</v>
      </c>
      <c r="B131" s="311" t="str">
        <f t="shared" si="2"/>
        <v>13/06/2019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06117100</v>
      </c>
      <c r="B132" s="311" t="str">
        <f t="shared" si="2"/>
        <v>13/06/2019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06117100</v>
      </c>
      <c r="B133" s="311" t="str">
        <f t="shared" si="2"/>
        <v>13/06/2019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06117100</v>
      </c>
      <c r="B134" s="311" t="str">
        <f t="shared" si="2"/>
        <v>13/06/2019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06117100</v>
      </c>
      <c r="B135" s="311" t="str">
        <f t="shared" si="2"/>
        <v>13/06/2019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06117100</v>
      </c>
      <c r="B136" s="311" t="str">
        <f t="shared" si="2"/>
        <v>13/06/2019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06117100</v>
      </c>
      <c r="B137" s="311" t="str">
        <f t="shared" si="2"/>
        <v>13/06/2019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06117100</v>
      </c>
      <c r="B138" s="311" t="str">
        <f t="shared" si="2"/>
        <v>13/06/2019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06117100</v>
      </c>
      <c r="B139" s="311" t="str">
        <f t="shared" si="2"/>
        <v>13/06/2019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06117100</v>
      </c>
      <c r="B140" s="311" t="str">
        <f t="shared" si="2"/>
        <v>13/06/2019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06117100</v>
      </c>
      <c r="B141" s="311" t="str">
        <f t="shared" si="2"/>
        <v>13/06/2019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06117100</v>
      </c>
      <c r="B142" s="311" t="str">
        <f t="shared" si="2"/>
        <v>13/06/2019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06117100</v>
      </c>
      <c r="B143" s="311" t="str">
        <f t="shared" si="2"/>
        <v>13/06/2019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06117100</v>
      </c>
      <c r="B144" s="311" t="str">
        <f t="shared" si="2"/>
        <v>13/06/2019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06117100</v>
      </c>
      <c r="B145" s="311" t="str">
        <f t="shared" si="2"/>
        <v>13/06/2019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06117100</v>
      </c>
      <c r="B146" s="311" t="str">
        <f t="shared" si="2"/>
        <v>13/06/2019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06117100</v>
      </c>
      <c r="B147" s="311" t="str">
        <f t="shared" si="2"/>
        <v>13/06/2019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06117100</v>
      </c>
      <c r="B148" s="311" t="str">
        <f t="shared" si="2"/>
        <v>13/06/2019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06117100</v>
      </c>
      <c r="B149" s="311" t="str">
        <f t="shared" si="2"/>
        <v>13/06/2019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06117100</v>
      </c>
      <c r="B150" s="311" t="str">
        <f t="shared" si="2"/>
        <v>13/06/2019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06117100</v>
      </c>
      <c r="B151" s="311" t="str">
        <f t="shared" si="2"/>
        <v>13/06/2019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06117100</v>
      </c>
      <c r="B152" s="311" t="str">
        <f t="shared" si="2"/>
        <v>13/06/2019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06117100</v>
      </c>
      <c r="B153" s="311" t="str">
        <f t="shared" si="2"/>
        <v>13/06/2019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06117100</v>
      </c>
      <c r="B154" s="311" t="str">
        <f t="shared" si="3"/>
        <v>13/06/2019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06117100</v>
      </c>
      <c r="B155" s="311" t="str">
        <f t="shared" si="3"/>
        <v>13/06/2019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06117100</v>
      </c>
      <c r="B156" s="311" t="str">
        <f t="shared" si="3"/>
        <v>13/06/2019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06117100</v>
      </c>
      <c r="B157" s="311" t="str">
        <f t="shared" si="3"/>
        <v>13/06/2019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06117100</v>
      </c>
      <c r="B158" s="311" t="str">
        <f t="shared" si="3"/>
        <v>13/06/2019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06117100</v>
      </c>
      <c r="B159" s="311" t="str">
        <f t="shared" si="3"/>
        <v>13/06/2019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06117100</v>
      </c>
      <c r="B160" s="311" t="str">
        <f t="shared" si="3"/>
        <v>13/06/2019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06117100</v>
      </c>
      <c r="B161" s="311" t="str">
        <f t="shared" si="3"/>
        <v>13/06/2019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06117100</v>
      </c>
      <c r="B162" s="311" t="str">
        <f t="shared" si="3"/>
        <v>13/06/2019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06117100</v>
      </c>
      <c r="B163" s="311" t="str">
        <f t="shared" si="3"/>
        <v>13/06/2019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06117100</v>
      </c>
      <c r="B164" s="311" t="str">
        <f t="shared" si="3"/>
        <v>13/06/2019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06117100</v>
      </c>
      <c r="B165" s="311" t="str">
        <f t="shared" si="3"/>
        <v>13/06/2019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06117100</v>
      </c>
      <c r="B166" s="311" t="str">
        <f t="shared" si="3"/>
        <v>13/06/2019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06117100</v>
      </c>
      <c r="B167" s="311" t="str">
        <f t="shared" si="3"/>
        <v>13/06/2019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06117100</v>
      </c>
      <c r="B168" s="311" t="str">
        <f t="shared" si="3"/>
        <v>13/06/2019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06117100</v>
      </c>
      <c r="B169" s="311" t="str">
        <f t="shared" si="3"/>
        <v>13/06/2019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06117100</v>
      </c>
      <c r="B170" s="311" t="str">
        <f t="shared" si="3"/>
        <v>13/06/2019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06117100</v>
      </c>
      <c r="B171" s="311" t="str">
        <f t="shared" si="3"/>
        <v>13/06/2019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06117100</v>
      </c>
      <c r="B172" s="311" t="str">
        <f t="shared" si="3"/>
        <v>13/06/2019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06117100</v>
      </c>
      <c r="B173" s="311" t="str">
        <f t="shared" si="3"/>
        <v>13/06/2019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06117100</v>
      </c>
      <c r="B174" s="311" t="str">
        <f t="shared" si="3"/>
        <v>13/06/2019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06117100</v>
      </c>
      <c r="B175" s="311" t="str">
        <f t="shared" si="3"/>
        <v>13/06/2019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06117100</v>
      </c>
      <c r="B176" s="311" t="str">
        <f t="shared" si="3"/>
        <v>13/06/2019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06117100</v>
      </c>
      <c r="B177" s="311" t="str">
        <f t="shared" si="3"/>
        <v>13/06/2019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06117100</v>
      </c>
      <c r="B178" s="311" t="str">
        <f t="shared" si="3"/>
        <v>13/06/2019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06117100</v>
      </c>
      <c r="B179" s="311" t="str">
        <f t="shared" si="3"/>
        <v>13/06/2019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06117100</v>
      </c>
      <c r="B180" s="311" t="str">
        <f t="shared" si="3"/>
        <v>13/06/2019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06117100</v>
      </c>
      <c r="B181" s="311" t="str">
        <f t="shared" si="3"/>
        <v>13/06/2019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06117100</v>
      </c>
      <c r="B182" s="311" t="str">
        <f t="shared" si="3"/>
        <v>13/06/2019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06117100</v>
      </c>
      <c r="B183" s="311" t="str">
        <f t="shared" si="3"/>
        <v>13/06/2019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06117100</v>
      </c>
      <c r="B184" s="311" t="str">
        <f t="shared" si="3"/>
        <v>13/06/2019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06117100</v>
      </c>
      <c r="B185" s="311" t="str">
        <f t="shared" si="3"/>
        <v>13/06/2019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06117100</v>
      </c>
      <c r="B186" s="311" t="str">
        <f t="shared" si="4"/>
        <v>13/06/2019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06117100</v>
      </c>
      <c r="B187" s="311" t="str">
        <f t="shared" si="4"/>
        <v>13/06/2019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06117100</v>
      </c>
      <c r="B188" s="311" t="str">
        <f t="shared" si="4"/>
        <v>13/06/2019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06117100</v>
      </c>
      <c r="B189" s="311" t="str">
        <f t="shared" si="4"/>
        <v>13/06/2019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06117100</v>
      </c>
      <c r="B190" s="311" t="str">
        <f t="shared" si="4"/>
        <v>13/06/2019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06117100</v>
      </c>
      <c r="B191" s="311" t="str">
        <f t="shared" si="4"/>
        <v>13/06/2019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06117100</v>
      </c>
      <c r="B192" s="311" t="str">
        <f t="shared" si="4"/>
        <v>13/06/2019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06117100</v>
      </c>
      <c r="B193" s="311" t="str">
        <f t="shared" si="4"/>
        <v>13/06/2019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06117100</v>
      </c>
      <c r="B194" s="311" t="str">
        <f t="shared" si="4"/>
        <v>13/06/2019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06117100</v>
      </c>
      <c r="B195" s="311" t="str">
        <f t="shared" si="4"/>
        <v>13/06/2019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06117100</v>
      </c>
      <c r="B196" s="311" t="str">
        <f t="shared" si="4"/>
        <v>13/06/2019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06117100</v>
      </c>
      <c r="B197" s="311" t="str">
        <f t="shared" si="4"/>
        <v>13/06/2019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06117100</v>
      </c>
      <c r="B198" s="311" t="str">
        <f t="shared" si="4"/>
        <v>13/06/2019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06117100</v>
      </c>
      <c r="B199" s="311" t="str">
        <f t="shared" si="4"/>
        <v>13/06/2019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06117100</v>
      </c>
      <c r="B200" s="311" t="str">
        <f t="shared" si="4"/>
        <v>13/06/2019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06117100</v>
      </c>
      <c r="B201" s="311" t="str">
        <f t="shared" si="4"/>
        <v>13/06/2019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06117100</v>
      </c>
      <c r="B202" s="311" t="str">
        <f t="shared" si="4"/>
        <v>13/06/2019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06117100</v>
      </c>
      <c r="B203" s="311" t="str">
        <f t="shared" si="4"/>
        <v>13/06/2019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06117100</v>
      </c>
      <c r="B204" s="311" t="str">
        <f t="shared" si="4"/>
        <v>13/06/2019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06117100</v>
      </c>
      <c r="B205" s="311" t="str">
        <f t="shared" si="4"/>
        <v>13/06/2019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06117100</v>
      </c>
      <c r="B206" s="311" t="str">
        <f t="shared" si="4"/>
        <v>13/06/2019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06117100</v>
      </c>
      <c r="B207" s="311" t="str">
        <f t="shared" si="4"/>
        <v>13/06/2019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06117100</v>
      </c>
      <c r="B208" s="311" t="str">
        <f t="shared" si="4"/>
        <v>13/06/2019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06117100</v>
      </c>
      <c r="B209" s="311" t="str">
        <f t="shared" si="4"/>
        <v>13/06/2019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06117100</v>
      </c>
      <c r="B210" s="311" t="str">
        <f t="shared" si="4"/>
        <v>13/06/2019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06117100</v>
      </c>
      <c r="B211" s="311" t="str">
        <f t="shared" si="4"/>
        <v>13/06/2019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06117100</v>
      </c>
      <c r="B212" s="311" t="str">
        <f t="shared" si="4"/>
        <v>13/06/2019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06117100</v>
      </c>
      <c r="B213" s="311" t="str">
        <f t="shared" si="4"/>
        <v>13/06/2019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06117100</v>
      </c>
      <c r="B214" s="311" t="str">
        <f t="shared" si="4"/>
        <v>13/06/2019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06117100</v>
      </c>
      <c r="B215" s="311" t="str">
        <f t="shared" si="4"/>
        <v>13/06/2019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06117100</v>
      </c>
      <c r="B216" s="311" t="str">
        <f t="shared" si="4"/>
        <v>13/06/2019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06117100</v>
      </c>
      <c r="B217" s="311" t="str">
        <f t="shared" si="4"/>
        <v>13/06/2019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06117100</v>
      </c>
      <c r="B218" s="311" t="str">
        <f t="shared" si="5"/>
        <v>13/06/2019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06117100</v>
      </c>
      <c r="B219" s="311" t="str">
        <f t="shared" si="5"/>
        <v>13/06/2019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06117100</v>
      </c>
      <c r="B220" s="311" t="str">
        <f t="shared" si="5"/>
        <v>13/06/2019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06117100</v>
      </c>
      <c r="B221" s="311" t="str">
        <f t="shared" si="5"/>
        <v>13/06/2019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06117100</v>
      </c>
      <c r="B222" s="311" t="str">
        <f t="shared" si="5"/>
        <v>13/06/2019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06117100</v>
      </c>
      <c r="B223" s="311" t="str">
        <f t="shared" si="5"/>
        <v>13/06/2019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06117100</v>
      </c>
      <c r="B224" s="311" t="str">
        <f t="shared" si="5"/>
        <v>13/06/2019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06117100</v>
      </c>
      <c r="B225" s="311" t="str">
        <f t="shared" si="5"/>
        <v>13/06/2019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06117100</v>
      </c>
      <c r="B226" s="311" t="str">
        <f t="shared" si="5"/>
        <v>13/06/2019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06117100</v>
      </c>
      <c r="B227" s="311" t="str">
        <f t="shared" si="5"/>
        <v>13/06/2019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06117100</v>
      </c>
      <c r="B228" s="311" t="str">
        <f t="shared" si="5"/>
        <v>13/06/2019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06117100</v>
      </c>
      <c r="B229" s="311" t="str">
        <f t="shared" si="5"/>
        <v>13/06/2019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06117100</v>
      </c>
      <c r="B230" s="311" t="str">
        <f t="shared" si="5"/>
        <v>13/06/2019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06117100</v>
      </c>
      <c r="B231" s="311" t="str">
        <f t="shared" si="5"/>
        <v>13/06/2019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06117100</v>
      </c>
      <c r="B232" s="311" t="str">
        <f t="shared" si="5"/>
        <v>13/06/2019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06117100</v>
      </c>
      <c r="B233" s="311" t="str">
        <f t="shared" si="5"/>
        <v>13/06/2019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06117100</v>
      </c>
      <c r="B234" s="311" t="str">
        <f t="shared" si="5"/>
        <v>13/06/2019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06117100</v>
      </c>
      <c r="B235" s="311" t="str">
        <f t="shared" si="5"/>
        <v>13/06/2019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06117100</v>
      </c>
      <c r="B236" s="311" t="str">
        <f t="shared" si="5"/>
        <v>13/06/2019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06117100</v>
      </c>
      <c r="B237" s="311" t="str">
        <f t="shared" si="5"/>
        <v>13/06/2019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06117100</v>
      </c>
      <c r="B238" s="311" t="str">
        <f t="shared" si="5"/>
        <v>13/06/2019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06117100</v>
      </c>
      <c r="B239" s="311" t="str">
        <f t="shared" si="5"/>
        <v>13/06/2019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06117100</v>
      </c>
      <c r="B240" s="311" t="str">
        <f t="shared" si="5"/>
        <v>13/06/2019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06117100</v>
      </c>
      <c r="B241" s="311" t="str">
        <f t="shared" si="5"/>
        <v>13/06/2019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06117100</v>
      </c>
      <c r="B242" s="311" t="str">
        <f t="shared" si="5"/>
        <v>13/06/2019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06117100</v>
      </c>
      <c r="B243" s="311" t="str">
        <f t="shared" si="5"/>
        <v>13/06/2019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8B7655A8-F698-4FFB-B238-551F777053F8}">
      <formula1>$T$2:$T$3</formula1>
    </dataValidation>
    <dataValidation type="list" allowBlank="1" showErrorMessage="1" errorTitle="Bocal de regroupement" sqref="F78" xr:uid="{D5D5B117-C960-449F-ACB4-97C13DDB5E9D}">
      <formula1>#REF!</formula1>
    </dataValidation>
    <dataValidation type="list" allowBlank="1" showErrorMessage="1" errorTitle="Abondance végétation de 0 à 5" sqref="K78" xr:uid="{716802F2-BC7A-440B-8714-F5C15AB7C133}">
      <formula1>#REF!</formula1>
    </dataValidation>
    <dataValidation type="list" allowBlank="1" showErrorMessage="1" errorTitle="Intensité du comatage de 0 à 5" sqref="H78" xr:uid="{4D54229D-AA0B-443E-A2C7-2DF26FAB7C14}">
      <formula1>#REF!</formula1>
    </dataValidation>
    <dataValidation type="list" allowBlank="1" showErrorMessage="1" errorTitle="Codage SANDRE svp" sqref="E78" xr:uid="{1E1F7E67-150B-46D1-9370-2203A7C64E80}">
      <formula1>#REF!</formula1>
    </dataValidation>
    <dataValidation type="list" allowBlank="1" showInputMessage="1" showErrorMessage="1" sqref="D78 IV67:IV78" xr:uid="{B42CF7CC-0F2A-4F93-BD38-74712A711334}">
      <formula1>#REF!</formula1>
    </dataValidation>
    <dataValidation type="list" allowBlank="1" errorTitle="Codage SANDRE svp" sqref="E66:E77" xr:uid="{DC28BA70-EA11-4D00-8212-2E5756F96F15}">
      <formula1>"N1, N3, N5 , N6"</formula1>
    </dataValidation>
    <dataValidation type="list" allowBlank="1" showInputMessage="1" sqref="D67:D77" xr:uid="{21971E4A-A845-46F1-8647-635C604B2E85}">
      <formula1>"S1, S2, S3, S9, S10, S11, S18, S24, S25, S28, S29, S30"</formula1>
    </dataValidation>
    <dataValidation allowBlank="1" showErrorMessage="1" errorTitle="Altitude en mètres" sqref="K23:N23" xr:uid="{8DE9DAA5-615D-4B18-94DC-8A5EBF45DEE4}"/>
    <dataValidation type="list" allowBlank="1" errorTitle="Bocal de regroupement" sqref="F66:F77" xr:uid="{D653ED9B-CE35-45BF-AD60-E2FF9B54DDC5}">
      <formula1>"PhA , PhB, PhC"</formula1>
    </dataValidation>
    <dataValidation type="list" allowBlank="1" errorTitle="Intensité du comatage de 0 à 5" sqref="H66:H77" xr:uid="{0AAFFBAD-02B6-4FB2-95C6-0DCD3BC2A7E8}">
      <formula1>"0, 1, 2, 3, 4, 5"</formula1>
    </dataValidation>
    <dataValidation type="list" allowBlank="1" errorTitle="Stabilité ou non du substrat" sqref="I66:I77" xr:uid="{F926E546-03BC-43FF-AB8C-122A5231D916}">
      <formula1>"stable , moyennement stable , instable"</formula1>
    </dataValidation>
    <dataValidation type="list" allowBlank="1" errorTitle="Abondance végétation de 0 à 5" sqref="K66:K77" xr:uid="{E994B907-E77B-4BA9-B680-979C53AAAED8}">
      <formula1>"0, 1, 2, 3, 4, 5"</formula1>
    </dataValidation>
    <dataValidation type="list" allowBlank="1" errorTitle="Choisir une des 4 catégories" error="Vous devez indiquer une des 4 catégories de la liste déroulante" sqref="I39:I50" xr:uid="{EB66073C-4A5F-434C-9B96-293F5EB5CA5F}">
      <formula1>"D, M, MNR, P"</formula1>
    </dataValidation>
    <dataValidation type="list" allowBlank="1" sqref="D66" xr:uid="{F5C58806-DBAC-4B55-B8A6-0BFCE77C075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D754014F-6248-4579-86E1-C48AE7DE5CB7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178A7EA-A986-4E7A-97A1-01D54739551C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8D8D48B-51FD-40F3-BC7E-302C42AD27F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B224E31A-1261-4313-BDA4-44DE0E095FE4}">
      <formula1>1</formula1>
      <formula2>3</formula2>
    </dataValidation>
    <dataValidation allowBlank="1" showErrorMessage="1" promptTitle="ATTENTION" prompt="en Lambert II étendu" sqref="G23 E27:E28" xr:uid="{AF6C24FB-C13B-446C-911C-68C9F7A8FCF3}"/>
    <dataValidation type="textLength" allowBlank="1" showInputMessage="1" showErrorMessage="1" sqref="A41:E41 IS42:IV42" xr:uid="{5570CF9D-74CD-4A2E-8DF2-82844150DD00}">
      <formula1>0</formula1>
      <formula2>50</formula2>
    </dataValidation>
    <dataValidation type="whole" allowBlank="1" showErrorMessage="1" errorTitle="Altitude en mètres" sqref="I23:I28" xr:uid="{98BA7C67-8185-436E-B03D-16E409B9D453}">
      <formula1>0</formula1>
      <formula2>4000</formula2>
    </dataValidation>
    <dataValidation type="decimal" allowBlank="1" showErrorMessage="1" errorTitle="Recouvrement en % de 0 à 100" sqref="H39:H50" xr:uid="{5D486161-654C-425F-AF87-013E338889C2}">
      <formula1>0</formula1>
      <formula2>100</formula2>
    </dataValidation>
    <dataValidation type="textLength" operator="equal" allowBlank="1" showErrorMessage="1" errorTitle="Code INSEE selon le type 00000" sqref="F23" xr:uid="{FBA8FBFB-7E5B-4138-BDE9-E7359A5EA594}">
      <formula1>5</formula1>
      <formula2>0</formula2>
    </dataValidation>
    <dataValidation type="date" allowBlank="1" showErrorMessage="1" errorTitle="Date du prélèvement (jj/mm/aaaa)" sqref="IV40" xr:uid="{BA115845-07A2-498F-AAEB-D1B3D46A16A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2020-02-26T13:19:38Z</dcterms:created>
  <dcterms:modified xsi:type="dcterms:W3CDTF">2020-02-26T13:19:41Z</dcterms:modified>
</cp:coreProperties>
</file>