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<sst xmlns="http://schemas.openxmlformats.org/spreadsheetml/2006/main" count="433" uniqueCount="234">
  <si>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</si>
  <si>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</si>
  <si>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</si>
  <si>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</si>
  <si>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</si>
  <si>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</si>
  <si>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</si>
  <si>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</si>
  <si>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</si>
  <si>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</si>
  <si>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</si>
  <si>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</si>
  <si>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</si>
  <si>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</si>
  <si>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</si>
  <si>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</si>
  <si>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</si>
  <si>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</si>
  <si>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</si>
  <si>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</si>
  <si>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</si>
  <si>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</si>
  <si>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</si>
  <si>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</si>
  <si>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</si>
  <si>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</si>
  <si>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</si>
  <si>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</si>
  <si>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</si>
  <si>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</si>
  <si>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</si>
  <si>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</si>
  <si>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</si>
  <si>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</si>
  <si>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</si>
  <si>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</si>
  <si>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</si>
  <si>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</si>
  <si>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</si>
  <si>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</si>
  <si>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</si>
  <si>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</si>
  <si>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</si>
  <si>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</si>
  <si>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</si>
  <si>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</si>
  <si>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</si>
  <si>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</si>
  <si>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</si>
  <si>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</si>
  <si>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</si>
  <si>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</si>
  <si>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</si>
  <si>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</si>
  <si>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</si>
  <si>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</si>
  <si>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</si>
  <si>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</si>
  <si>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</si>
  <si>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</si>
  <si>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</si>
  <si>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</si>
  <si>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</si>
  <si>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</si>
  <si>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</si>
  <si>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</si>
  <si>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</si>
  <si>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</si>
  <si>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</si>
  <si>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</si>
  <si>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</si>
  <si>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</si>
  <si>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</si>
  <si>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</si>
  <si>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</si>
  <si>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</si>
  <si>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</si>
  <si>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</si>
  <si>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</si>
  <si>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</si>
  <si>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</si>
  <si>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</si>
  <si>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</si>
  <si>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</si>
  <si>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</si>
  <si>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</si>
  <si>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</si>
  <si>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</si>
  <si>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</si>
  <si>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</si>
  <si>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</si>
  <si>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</si>
  <si>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</si>
  <si>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</si>
  <si>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</si>
  <si>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</si>
  <si>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</si>
  <si>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</si>
  <si>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</si>
  <si>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</si>
  <si>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</si>
  <si>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</si>
  <si>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</si>
  <si>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</si>
  <si>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</si>
  <si>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</si>
  <si>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</si>
  <si>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</si>
  <si>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</si>
  <si>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</si>
  <si>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</si>
  <si>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</si>
  <si>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</si>
  <si>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</si>
  <si>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</si>
  <si>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</si>
  <si>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</si>
  <si>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</si>
  <si>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</si>
  <si>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</si>
  <si>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</si>
  <si>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</si>
  <si>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</si>
  <si>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</si>
  <si>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</si>
  <si>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</si>
  <si>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</si>
  <si>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</si>
  <si>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</si>
  <si>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</si>
  <si>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</si>
  <si>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</si>
  <si>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</si>
  <si>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</si>
  <si>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</si>
  <si>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</si>
  <si>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</si>
  <si>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</si>
  <si>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</si>
  <si>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</si>
  <si>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</si>
  <si>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</si>
  <si>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</si>
  <si>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</si>
  <si>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</si>
  <si>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</si>
  <si>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</si>
  <si>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</si>
  <si>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</si>
  <si>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</si>
  <si>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</si>
  <si>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</si>
  <si>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</si>
  <si>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</si>
  <si>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</si>
  <si>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</si>
  <si>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</si>
  <si>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</si>
  <si>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</si>
  <si>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</si>
  <si>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</si>
  <si>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</si>
  <si>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</si>
  <si>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</si>
  <si>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</si>
  <si>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</si>
  <si>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</si>
  <si>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</si>
  <si>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</si>
  <si>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</si>
  <si>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</si>
  <si>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</si>
  <si>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</si>
  <si>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</si>
  <si>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</si>
  <si>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</si>
  <si>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</si>
  <si>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</si>
  <si>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</si>
  <si>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</si>
  <si>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</si>
  <si>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</si>
  <si>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</si>
  <si>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</si>
  <si>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</si>
  <si>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</si>
  <si>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</si>
  <si>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</si>
  <si>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</si>
  <si>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</si>
  <si>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</si>
  <si>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</si>
  <si>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</si>
  <si>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Sous-famille</t>
  </si>
  <si>
    <t>Elmidae</t>
  </si>
  <si>
    <t>Famille</t>
  </si>
  <si>
    <t>Chironomidae</t>
  </si>
  <si>
    <t>Simuliidae</t>
  </si>
  <si>
    <t>OLIGOCHETES</t>
  </si>
  <si>
    <t>CLASSE</t>
  </si>
  <si>
    <t>HYDRACARIENS</t>
  </si>
  <si>
    <t>ORDRE</t>
  </si>
  <si>
    <t>Caenidae</t>
  </si>
  <si>
    <t>Caenis</t>
  </si>
  <si>
    <t>Corixidae</t>
  </si>
  <si>
    <t>sF. Corixinae</t>
  </si>
  <si>
    <t>Dryopidae</t>
  </si>
  <si>
    <t>Dryops</t>
  </si>
  <si>
    <t>Oulimnius</t>
  </si>
  <si>
    <t>Hydrophilidae</t>
  </si>
  <si>
    <t>sous famille</t>
  </si>
  <si>
    <t>sF. Hydrophilinae</t>
  </si>
  <si>
    <t>Ephydridae</t>
  </si>
  <si>
    <t>Coenagrionidae</t>
  </si>
  <si>
    <t>SOUS CLASSE</t>
  </si>
  <si>
    <t>BRANCHIOPODES</t>
  </si>
  <si>
    <t>Gammaridae</t>
  </si>
  <si>
    <t>Gammarus</t>
  </si>
  <si>
    <t>Asellidae</t>
  </si>
  <si>
    <t>Acroloxidae</t>
  </si>
  <si>
    <t>Acroloxus</t>
  </si>
  <si>
    <t>Hydrobiidae</t>
  </si>
  <si>
    <t>Potamopyrgus</t>
  </si>
  <si>
    <t>Lymnaeidae</t>
  </si>
  <si>
    <t>Radix</t>
  </si>
  <si>
    <t>Neritidae</t>
  </si>
  <si>
    <t>Theodoxus</t>
  </si>
  <si>
    <t>Erpobdellidae</t>
  </si>
  <si>
    <t>Glossiphoniidae</t>
  </si>
  <si>
    <t>Dugesiidae</t>
  </si>
  <si>
    <t>Meyne</t>
  </si>
  <si>
    <t>Orange</t>
  </si>
  <si>
    <t>84087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</si>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</sst>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G98" sqref="G9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3" t="s">
        <v>13</v>
      </c>
      <c r="B1" s="17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8"/>
      <c r="B2" s="178"/>
      <c r="C2" s="17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5"/>
      <c r="G7" s="27"/>
      <c r="H7" s="167" t="s">
        <v>181</v>
      </c>
      <c r="I7" s="16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5"/>
      <c r="G8" s="27"/>
      <c r="H8" s="169"/>
      <c r="I8" s="17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5"/>
      <c r="G9" s="27"/>
      <c r="H9" s="169"/>
      <c r="I9" s="17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5"/>
      <c r="G10" s="27"/>
      <c r="H10" s="169"/>
      <c r="I10" s="17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5"/>
      <c r="G11" s="27"/>
      <c r="H11" s="171"/>
      <c r="I11" s="17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6118000</v>
      </c>
      <c r="C23" s="16" t="s">
        <v>230</v>
      </c>
      <c r="D23" s="16" t="s">
        <v>231</v>
      </c>
      <c r="E23" s="16" t="s">
        <v>231</v>
      </c>
      <c r="F23" s="35" t="s">
        <v>232</v>
      </c>
      <c r="G23" s="16">
        <v>796235</v>
      </c>
      <c r="H23" s="16">
        <v>1904144</v>
      </c>
      <c r="I23" s="16">
        <v>28</v>
      </c>
      <c r="J23" s="16" t="s">
        <v>25</v>
      </c>
      <c r="K23" s="56">
        <v>796279</v>
      </c>
      <c r="L23" s="56">
        <v>1904207</v>
      </c>
      <c r="M23" s="56">
        <v>796239</v>
      </c>
      <c r="N23" s="56">
        <v>1904082</v>
      </c>
      <c r="O23" s="56">
        <v>12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3" t="s">
        <v>165</v>
      </c>
      <c r="B25" s="176"/>
      <c r="C25" s="17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3" t="s">
        <v>131</v>
      </c>
      <c r="H32" s="176"/>
      <c r="I32" s="176"/>
      <c r="J32" s="17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6118000</v>
      </c>
      <c r="B39" s="54" t="str">
        <f>C23</f>
        <v>Meyne</v>
      </c>
      <c r="C39" s="16" t="s">
        <v>231</v>
      </c>
      <c r="D39" s="55">
        <v>39661</v>
      </c>
      <c r="E39" s="56">
        <v>9.3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6118000</v>
      </c>
      <c r="B40" s="81" t="str">
        <f>+B$39</f>
        <v>Meyne</v>
      </c>
      <c r="C40" s="81" t="str">
        <f>+C$39</f>
        <v>Orange</v>
      </c>
      <c r="D40" s="82">
        <f>+D$39</f>
        <v>39661</v>
      </c>
      <c r="E40" s="81">
        <f aca="true" t="shared" si="0" ref="E40:E50">+I$23</f>
        <v>28</v>
      </c>
      <c r="F40" s="57" t="s">
        <v>146</v>
      </c>
      <c r="G40" s="105" t="s">
        <v>152</v>
      </c>
      <c r="H40" s="103">
        <v>56</v>
      </c>
      <c r="S40" s="102"/>
      <c r="T40" s="102"/>
      <c r="U40" s="6"/>
    </row>
    <row r="41" spans="1:21" ht="14.25">
      <c r="A41" s="81">
        <f aca="true" t="shared" si="1" ref="A41:A50">+A$39</f>
        <v>6118000</v>
      </c>
      <c r="B41" s="81" t="str">
        <f aca="true" t="shared" si="2" ref="B41:D50">+B$39</f>
        <v>Meyne</v>
      </c>
      <c r="C41" s="81" t="str">
        <f t="shared" si="2"/>
        <v>Orange</v>
      </c>
      <c r="D41" s="82">
        <f t="shared" si="2"/>
        <v>39661</v>
      </c>
      <c r="E41" s="81">
        <f t="shared" si="0"/>
        <v>28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6118000</v>
      </c>
      <c r="B42" s="81" t="str">
        <f t="shared" si="2"/>
        <v>Meyne</v>
      </c>
      <c r="C42" s="81" t="str">
        <f t="shared" si="2"/>
        <v>Orange</v>
      </c>
      <c r="D42" s="82">
        <f t="shared" si="2"/>
        <v>39661</v>
      </c>
      <c r="E42" s="81">
        <f t="shared" si="0"/>
        <v>28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6118000</v>
      </c>
      <c r="B43" s="81" t="str">
        <f t="shared" si="2"/>
        <v>Meyne</v>
      </c>
      <c r="C43" s="81" t="str">
        <f t="shared" si="2"/>
        <v>Orange</v>
      </c>
      <c r="D43" s="82">
        <f t="shared" si="2"/>
        <v>39661</v>
      </c>
      <c r="E43" s="81">
        <f t="shared" si="0"/>
        <v>28</v>
      </c>
      <c r="F43" s="57" t="s">
        <v>166</v>
      </c>
      <c r="G43" s="105" t="s">
        <v>153</v>
      </c>
      <c r="H43" s="103">
        <v>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6118000</v>
      </c>
      <c r="B44" s="81" t="str">
        <f t="shared" si="2"/>
        <v>Meyne</v>
      </c>
      <c r="C44" s="81" t="str">
        <f t="shared" si="2"/>
        <v>Orange</v>
      </c>
      <c r="D44" s="82">
        <f t="shared" si="2"/>
        <v>39661</v>
      </c>
      <c r="E44" s="81">
        <f t="shared" si="0"/>
        <v>28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6118000</v>
      </c>
      <c r="B45" s="81" t="str">
        <f t="shared" si="2"/>
        <v>Meyne</v>
      </c>
      <c r="C45" s="81" t="str">
        <f t="shared" si="2"/>
        <v>Orange</v>
      </c>
      <c r="D45" s="82">
        <f t="shared" si="2"/>
        <v>39661</v>
      </c>
      <c r="E45" s="81">
        <f t="shared" si="0"/>
        <v>28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6118000</v>
      </c>
      <c r="B46" s="81" t="str">
        <f t="shared" si="2"/>
        <v>Meyne</v>
      </c>
      <c r="C46" s="81" t="str">
        <f t="shared" si="2"/>
        <v>Orange</v>
      </c>
      <c r="D46" s="82">
        <f t="shared" si="2"/>
        <v>39661</v>
      </c>
      <c r="E46" s="81">
        <f t="shared" si="0"/>
        <v>28</v>
      </c>
      <c r="F46" s="57" t="s">
        <v>148</v>
      </c>
      <c r="G46" s="105" t="s">
        <v>155</v>
      </c>
      <c r="H46" s="103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6118000</v>
      </c>
      <c r="B47" s="81" t="str">
        <f t="shared" si="2"/>
        <v>Meyne</v>
      </c>
      <c r="C47" s="81" t="str">
        <f t="shared" si="2"/>
        <v>Orange</v>
      </c>
      <c r="D47" s="82">
        <f t="shared" si="2"/>
        <v>39661</v>
      </c>
      <c r="E47" s="81">
        <f t="shared" si="0"/>
        <v>28</v>
      </c>
      <c r="F47" s="57" t="s">
        <v>149</v>
      </c>
      <c r="G47" s="105" t="s">
        <v>156</v>
      </c>
      <c r="H47" s="103">
        <v>8</v>
      </c>
    </row>
    <row r="48" spans="1:20" s="5" customFormat="1" ht="14.25">
      <c r="A48" s="81">
        <f t="shared" si="1"/>
        <v>6118000</v>
      </c>
      <c r="B48" s="81" t="str">
        <f t="shared" si="2"/>
        <v>Meyne</v>
      </c>
      <c r="C48" s="81" t="str">
        <f t="shared" si="2"/>
        <v>Orange</v>
      </c>
      <c r="D48" s="82">
        <f t="shared" si="2"/>
        <v>39661</v>
      </c>
      <c r="E48" s="81">
        <f t="shared" si="0"/>
        <v>28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6118000</v>
      </c>
      <c r="B49" s="81" t="str">
        <f t="shared" si="2"/>
        <v>Meyne</v>
      </c>
      <c r="C49" s="81" t="str">
        <f t="shared" si="2"/>
        <v>Orange</v>
      </c>
      <c r="D49" s="82">
        <f t="shared" si="2"/>
        <v>39661</v>
      </c>
      <c r="E49" s="81">
        <f t="shared" si="0"/>
        <v>28</v>
      </c>
      <c r="F49" s="57" t="s">
        <v>151</v>
      </c>
      <c r="G49" s="105" t="s">
        <v>158</v>
      </c>
      <c r="H49" s="103">
        <v>22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6118000</v>
      </c>
      <c r="B50" s="81" t="str">
        <f t="shared" si="2"/>
        <v>Meyne</v>
      </c>
      <c r="C50" s="81" t="str">
        <f t="shared" si="2"/>
        <v>Orange</v>
      </c>
      <c r="D50" s="82">
        <f t="shared" si="2"/>
        <v>39661</v>
      </c>
      <c r="E50" s="81">
        <f t="shared" si="0"/>
        <v>28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3" t="s">
        <v>67</v>
      </c>
      <c r="B52" s="176"/>
      <c r="C52" s="176"/>
      <c r="D52" s="176"/>
      <c r="E52" s="17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6118000</v>
      </c>
      <c r="B66" s="72">
        <f>D39</f>
        <v>39661</v>
      </c>
      <c r="C66" s="73" t="s">
        <v>88</v>
      </c>
      <c r="D66" s="74" t="s">
        <v>153</v>
      </c>
      <c r="E66" s="74" t="s">
        <v>11</v>
      </c>
      <c r="F66" s="75" t="s">
        <v>107</v>
      </c>
      <c r="G66" s="103">
        <v>55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6118000</v>
      </c>
      <c r="B67" s="84">
        <f>+B$66</f>
        <v>39661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45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6118000</v>
      </c>
      <c r="B68" s="84">
        <f t="shared" si="3"/>
        <v>39661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60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6118000</v>
      </c>
      <c r="B69" s="84">
        <f t="shared" si="3"/>
        <v>39661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6118000</v>
      </c>
      <c r="B70" s="84">
        <f t="shared" si="3"/>
        <v>39661</v>
      </c>
      <c r="C70" s="73" t="s">
        <v>92</v>
      </c>
      <c r="D70" s="74" t="s">
        <v>152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6118000</v>
      </c>
      <c r="B71" s="84">
        <f t="shared" si="3"/>
        <v>39661</v>
      </c>
      <c r="C71" s="73" t="s">
        <v>93</v>
      </c>
      <c r="D71" s="74" t="s">
        <v>155</v>
      </c>
      <c r="E71" s="74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6118000</v>
      </c>
      <c r="B72" s="84">
        <f t="shared" si="3"/>
        <v>39661</v>
      </c>
      <c r="C72" s="73" t="s">
        <v>94</v>
      </c>
      <c r="D72" s="74" t="s">
        <v>156</v>
      </c>
      <c r="E72" s="74" t="s">
        <v>12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6118000</v>
      </c>
      <c r="B73" s="84">
        <f t="shared" si="3"/>
        <v>39661</v>
      </c>
      <c r="C73" s="73" t="s">
        <v>95</v>
      </c>
      <c r="D73" s="74" t="s">
        <v>158</v>
      </c>
      <c r="E73" s="74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6118000</v>
      </c>
      <c r="B74" s="84">
        <f t="shared" si="3"/>
        <v>39661</v>
      </c>
      <c r="C74" s="73" t="s">
        <v>96</v>
      </c>
      <c r="D74" s="74" t="s">
        <v>152</v>
      </c>
      <c r="E74" s="74" t="s">
        <v>12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6118000</v>
      </c>
      <c r="B75" s="84">
        <f t="shared" si="3"/>
        <v>39661</v>
      </c>
      <c r="C75" s="73" t="s">
        <v>97</v>
      </c>
      <c r="D75" s="74" t="s">
        <v>158</v>
      </c>
      <c r="E75" s="74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6118000</v>
      </c>
      <c r="B76" s="84">
        <f t="shared" si="3"/>
        <v>39661</v>
      </c>
      <c r="C76" s="73" t="s">
        <v>98</v>
      </c>
      <c r="D76" s="74" t="s">
        <v>156</v>
      </c>
      <c r="E76" s="74" t="s">
        <v>11</v>
      </c>
      <c r="F76" s="75" t="s">
        <v>26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6118000</v>
      </c>
      <c r="B77" s="84">
        <f t="shared" si="3"/>
        <v>39661</v>
      </c>
      <c r="C77" s="73" t="s">
        <v>99</v>
      </c>
      <c r="D77" s="74" t="s">
        <v>152</v>
      </c>
      <c r="E77" s="74" t="s">
        <v>11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3" t="s">
        <v>100</v>
      </c>
      <c r="B79" s="17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5" t="s">
        <v>106</v>
      </c>
      <c r="F86" s="175"/>
      <c r="G86" s="175"/>
      <c r="H86" s="177" t="s">
        <v>140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6118000</v>
      </c>
      <c r="B88" s="72">
        <f>B66</f>
        <v>39661</v>
      </c>
      <c r="C88" s="103" t="s">
        <v>192</v>
      </c>
      <c r="D88" s="103">
        <v>212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6118000</v>
      </c>
      <c r="B89" s="84">
        <f>+B$88</f>
        <v>39661</v>
      </c>
      <c r="C89" s="103" t="s">
        <v>203</v>
      </c>
      <c r="D89" s="103">
        <v>457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6118000</v>
      </c>
      <c r="B90" s="84">
        <f t="shared" si="4"/>
        <v>39661</v>
      </c>
      <c r="C90" s="103" t="s">
        <v>205</v>
      </c>
      <c r="D90" s="103">
        <v>5196</v>
      </c>
      <c r="E90" s="103">
        <v>6</v>
      </c>
      <c r="F90" s="103">
        <v>2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6118000</v>
      </c>
      <c r="B91" s="84">
        <f t="shared" si="4"/>
        <v>39661</v>
      </c>
      <c r="C91" s="103" t="s">
        <v>207</v>
      </c>
      <c r="D91" s="103">
        <v>613</v>
      </c>
      <c r="E91" s="103"/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6118000</v>
      </c>
      <c r="B92" s="84">
        <f t="shared" si="4"/>
        <v>39661</v>
      </c>
      <c r="C92" s="103" t="s">
        <v>208</v>
      </c>
      <c r="D92" s="103">
        <v>622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6118000</v>
      </c>
      <c r="B93" s="84">
        <f t="shared" si="4"/>
        <v>39661</v>
      </c>
      <c r="C93" s="103" t="s">
        <v>211</v>
      </c>
      <c r="D93" s="103">
        <v>2517</v>
      </c>
      <c r="E93" s="103">
        <v>1</v>
      </c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6118000</v>
      </c>
      <c r="B94" s="84">
        <f t="shared" si="4"/>
        <v>39661</v>
      </c>
      <c r="C94" s="103" t="s">
        <v>196</v>
      </c>
      <c r="D94" s="103">
        <v>807</v>
      </c>
      <c r="E94" s="103">
        <v>5312</v>
      </c>
      <c r="F94" s="103">
        <v>4704</v>
      </c>
      <c r="G94" s="103">
        <v>3776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6118000</v>
      </c>
      <c r="B95" s="84">
        <f t="shared" si="4"/>
        <v>39661</v>
      </c>
      <c r="C95" s="103" t="s">
        <v>212</v>
      </c>
      <c r="D95" s="103">
        <v>844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6118000</v>
      </c>
      <c r="B96" s="84">
        <f t="shared" si="4"/>
        <v>39661</v>
      </c>
      <c r="C96" s="103" t="s">
        <v>197</v>
      </c>
      <c r="D96" s="103">
        <v>801</v>
      </c>
      <c r="E96" s="103">
        <v>17</v>
      </c>
      <c r="F96" s="103">
        <v>320</v>
      </c>
      <c r="G96" s="103">
        <v>5856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6118000</v>
      </c>
      <c r="B97" s="84">
        <f t="shared" si="4"/>
        <v>39661</v>
      </c>
      <c r="C97" s="103" t="s">
        <v>213</v>
      </c>
      <c r="D97" s="103">
        <v>658</v>
      </c>
      <c r="E97" s="103">
        <v>1</v>
      </c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6118000</v>
      </c>
      <c r="B98" s="84">
        <f t="shared" si="4"/>
        <v>39661</v>
      </c>
      <c r="C98" s="103" t="s">
        <v>215</v>
      </c>
      <c r="D98" s="103">
        <v>2971</v>
      </c>
      <c r="E98" s="103">
        <v>1</v>
      </c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6118000</v>
      </c>
      <c r="B99" s="84">
        <f t="shared" si="4"/>
        <v>39661</v>
      </c>
      <c r="C99" s="103" t="s">
        <v>216</v>
      </c>
      <c r="D99" s="103">
        <v>887</v>
      </c>
      <c r="E99" s="103">
        <v>26</v>
      </c>
      <c r="F99" s="103">
        <v>16</v>
      </c>
      <c r="G99" s="103">
        <v>7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6118000</v>
      </c>
      <c r="B100" s="84">
        <f t="shared" si="4"/>
        <v>39661</v>
      </c>
      <c r="C100" s="103" t="s">
        <v>217</v>
      </c>
      <c r="D100" s="103">
        <v>892</v>
      </c>
      <c r="E100" s="103">
        <v>5</v>
      </c>
      <c r="F100" s="103">
        <v>3</v>
      </c>
      <c r="G100" s="103">
        <v>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6118000</v>
      </c>
      <c r="B101" s="84">
        <f t="shared" si="4"/>
        <v>39661</v>
      </c>
      <c r="C101" s="103" t="s">
        <v>218</v>
      </c>
      <c r="D101" s="103">
        <v>880</v>
      </c>
      <c r="E101" s="103">
        <v>448</v>
      </c>
      <c r="F101" s="103">
        <v>4544</v>
      </c>
      <c r="G101" s="103">
        <v>2016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6118000</v>
      </c>
      <c r="B102" s="84">
        <f t="shared" si="4"/>
        <v>39661</v>
      </c>
      <c r="C102" s="103" t="s">
        <v>220</v>
      </c>
      <c r="D102" s="103">
        <v>1033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6118000</v>
      </c>
      <c r="B103" s="84">
        <f t="shared" si="4"/>
        <v>39661</v>
      </c>
      <c r="C103" s="103" t="s">
        <v>222</v>
      </c>
      <c r="D103" s="103">
        <v>978</v>
      </c>
      <c r="E103" s="103">
        <v>1</v>
      </c>
      <c r="F103" s="103">
        <v>1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6118000</v>
      </c>
      <c r="B104" s="84">
        <f t="shared" si="4"/>
        <v>39661</v>
      </c>
      <c r="C104" s="103" t="s">
        <v>224</v>
      </c>
      <c r="D104" s="103">
        <v>1004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6118000</v>
      </c>
      <c r="B105" s="84">
        <f t="shared" si="4"/>
        <v>39661</v>
      </c>
      <c r="C105" s="103" t="s">
        <v>226</v>
      </c>
      <c r="D105" s="103">
        <v>967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6118000</v>
      </c>
      <c r="B106" s="84">
        <f t="shared" si="4"/>
        <v>39661</v>
      </c>
      <c r="C106" s="103" t="s">
        <v>227</v>
      </c>
      <c r="D106" s="103">
        <v>928</v>
      </c>
      <c r="E106" s="103">
        <v>2</v>
      </c>
      <c r="F106" s="103">
        <v>1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6118000</v>
      </c>
      <c r="B107" s="84">
        <f t="shared" si="4"/>
        <v>39661</v>
      </c>
      <c r="C107" s="103" t="s">
        <v>228</v>
      </c>
      <c r="D107" s="103">
        <v>908</v>
      </c>
      <c r="E107" s="103">
        <v>108</v>
      </c>
      <c r="F107" s="103">
        <v>16</v>
      </c>
      <c r="G107" s="103">
        <v>19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6118000</v>
      </c>
      <c r="B108" s="84">
        <f t="shared" si="4"/>
        <v>39661</v>
      </c>
      <c r="C108" s="103" t="s">
        <v>229</v>
      </c>
      <c r="D108" s="103">
        <v>1055</v>
      </c>
      <c r="E108" s="103"/>
      <c r="F108" s="103">
        <v>5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6118000</v>
      </c>
      <c r="B109" s="84">
        <f t="shared" si="4"/>
        <v>39661</v>
      </c>
      <c r="C109" s="103" t="s">
        <v>198</v>
      </c>
      <c r="D109" s="103">
        <v>933</v>
      </c>
      <c r="E109" s="103">
        <v>5328</v>
      </c>
      <c r="F109" s="103">
        <v>528</v>
      </c>
      <c r="G109" s="103">
        <v>240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6118000</v>
      </c>
      <c r="B110" s="84">
        <f t="shared" si="4"/>
        <v>39661</v>
      </c>
      <c r="C110" s="103" t="s">
        <v>200</v>
      </c>
      <c r="D110" s="103">
        <v>906</v>
      </c>
      <c r="E110" s="103" t="s">
        <v>233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6118000</v>
      </c>
      <c r="B111" s="84">
        <f t="shared" si="4"/>
        <v>39661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6118000</v>
      </c>
      <c r="B112" s="84">
        <f t="shared" si="4"/>
        <v>39661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6118000</v>
      </c>
      <c r="B113" s="84">
        <f t="shared" si="4"/>
        <v>39661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6118000</v>
      </c>
      <c r="B114" s="84">
        <f t="shared" si="4"/>
        <v>39661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6118000</v>
      </c>
      <c r="B115" s="84">
        <f t="shared" si="4"/>
        <v>39661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6118000</v>
      </c>
      <c r="B116" s="84">
        <f t="shared" si="4"/>
        <v>39661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6118000</v>
      </c>
      <c r="B117" s="84">
        <f t="shared" si="4"/>
        <v>39661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6118000</v>
      </c>
      <c r="B118" s="84">
        <f t="shared" si="4"/>
        <v>39661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6118000</v>
      </c>
      <c r="B119" s="84">
        <f t="shared" si="4"/>
        <v>39661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6118000</v>
      </c>
      <c r="B120" s="84">
        <f t="shared" si="4"/>
        <v>39661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6118000</v>
      </c>
      <c r="B121" s="84">
        <f t="shared" si="4"/>
        <v>39661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6118000</v>
      </c>
      <c r="B122" s="84">
        <f t="shared" si="5"/>
        <v>39661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6118000</v>
      </c>
      <c r="B123" s="84">
        <f t="shared" si="5"/>
        <v>39661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6118000</v>
      </c>
      <c r="B124" s="84">
        <f t="shared" si="5"/>
        <v>39661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6118000</v>
      </c>
      <c r="B125" s="84">
        <f t="shared" si="5"/>
        <v>39661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6118000</v>
      </c>
      <c r="B126" s="84">
        <f t="shared" si="5"/>
        <v>39661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6118000</v>
      </c>
      <c r="B127" s="84">
        <f t="shared" si="5"/>
        <v>39661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6118000</v>
      </c>
      <c r="B128" s="84">
        <f t="shared" si="5"/>
        <v>39661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6118000</v>
      </c>
      <c r="B129" s="84">
        <f t="shared" si="5"/>
        <v>39661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6118000</v>
      </c>
      <c r="B130" s="84">
        <f t="shared" si="5"/>
        <v>39661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6118000</v>
      </c>
      <c r="B131" s="84">
        <f t="shared" si="5"/>
        <v>39661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6118000</v>
      </c>
      <c r="B132" s="84">
        <f t="shared" si="5"/>
        <v>39661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6118000</v>
      </c>
      <c r="B133" s="84">
        <f t="shared" si="5"/>
        <v>39661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6118000</v>
      </c>
      <c r="B134" s="84">
        <f t="shared" si="5"/>
        <v>39661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6118000</v>
      </c>
      <c r="B135" s="84">
        <f t="shared" si="5"/>
        <v>39661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6118000</v>
      </c>
      <c r="B136" s="84">
        <f t="shared" si="5"/>
        <v>39661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6118000</v>
      </c>
      <c r="B137" s="84">
        <f t="shared" si="5"/>
        <v>39661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6118000</v>
      </c>
      <c r="B138" s="84">
        <f t="shared" si="5"/>
        <v>39661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6118000</v>
      </c>
      <c r="B139" s="84">
        <f t="shared" si="5"/>
        <v>39661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6118000</v>
      </c>
      <c r="B140" s="84">
        <f t="shared" si="5"/>
        <v>39661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6118000</v>
      </c>
      <c r="B141" s="84">
        <f t="shared" si="5"/>
        <v>39661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6118000</v>
      </c>
      <c r="B142" s="84">
        <f t="shared" si="5"/>
        <v>39661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6118000</v>
      </c>
      <c r="B143" s="84">
        <f t="shared" si="5"/>
        <v>39661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6118000</v>
      </c>
      <c r="B144" s="84">
        <f t="shared" si="5"/>
        <v>39661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6118000</v>
      </c>
      <c r="B145" s="84">
        <f t="shared" si="5"/>
        <v>39661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6118000</v>
      </c>
      <c r="B146" s="84">
        <f t="shared" si="5"/>
        <v>39661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6118000</v>
      </c>
      <c r="B147" s="84">
        <f t="shared" si="5"/>
        <v>39661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6118000</v>
      </c>
      <c r="B148" s="84">
        <f t="shared" si="5"/>
        <v>39661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6118000</v>
      </c>
      <c r="B149" s="84">
        <f t="shared" si="5"/>
        <v>39661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6118000</v>
      </c>
      <c r="B150" s="84">
        <f t="shared" si="5"/>
        <v>39661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6118000</v>
      </c>
      <c r="B151" s="84">
        <f t="shared" si="5"/>
        <v>39661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6118000</v>
      </c>
      <c r="B152" s="84">
        <f t="shared" si="5"/>
        <v>39661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6118000</v>
      </c>
      <c r="B153" s="84">
        <f t="shared" si="5"/>
        <v>39661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6118000</v>
      </c>
      <c r="B154" s="84">
        <f t="shared" si="6"/>
        <v>39661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6118000</v>
      </c>
      <c r="B155" s="84">
        <f t="shared" si="6"/>
        <v>39661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6118000</v>
      </c>
      <c r="B156" s="84">
        <f t="shared" si="6"/>
        <v>39661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6118000</v>
      </c>
      <c r="B157" s="84">
        <f t="shared" si="6"/>
        <v>39661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6118000</v>
      </c>
      <c r="B158" s="84">
        <f t="shared" si="6"/>
        <v>39661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6118000</v>
      </c>
      <c r="B159" s="84">
        <f t="shared" si="6"/>
        <v>39661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6118000</v>
      </c>
      <c r="B160" s="84">
        <f t="shared" si="6"/>
        <v>39661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6118000</v>
      </c>
      <c r="B161" s="84">
        <f t="shared" si="6"/>
        <v>39661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6118000</v>
      </c>
      <c r="B162" s="84">
        <f t="shared" si="6"/>
        <v>39661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6118000</v>
      </c>
      <c r="B163" s="84">
        <f t="shared" si="6"/>
        <v>39661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6118000</v>
      </c>
      <c r="B164" s="84">
        <f t="shared" si="6"/>
        <v>39661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6118000</v>
      </c>
      <c r="B165" s="84">
        <f t="shared" si="6"/>
        <v>39661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6118000</v>
      </c>
      <c r="B166" s="84">
        <f t="shared" si="6"/>
        <v>39661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6118000</v>
      </c>
      <c r="B167" s="84">
        <f t="shared" si="6"/>
        <v>39661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6118000</v>
      </c>
      <c r="B168" s="84">
        <f t="shared" si="6"/>
        <v>39661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6118000</v>
      </c>
      <c r="B169" s="84">
        <f t="shared" si="6"/>
        <v>39661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6118000</v>
      </c>
      <c r="B170" s="84">
        <f t="shared" si="6"/>
        <v>39661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6118000</v>
      </c>
      <c r="B171" s="84">
        <f t="shared" si="6"/>
        <v>39661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6118000</v>
      </c>
      <c r="B172" s="84">
        <f t="shared" si="6"/>
        <v>39661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6118000</v>
      </c>
      <c r="B173" s="84">
        <f t="shared" si="6"/>
        <v>39661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6118000</v>
      </c>
      <c r="B174" s="84">
        <f t="shared" si="6"/>
        <v>39661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6118000</v>
      </c>
      <c r="B175" s="84">
        <f t="shared" si="6"/>
        <v>39661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6118000</v>
      </c>
      <c r="B176" s="84">
        <f t="shared" si="6"/>
        <v>39661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6118000</v>
      </c>
      <c r="B177" s="84">
        <f t="shared" si="6"/>
        <v>39661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6118000</v>
      </c>
      <c r="B178" s="84">
        <f t="shared" si="6"/>
        <v>39661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6118000</v>
      </c>
      <c r="B179" s="84">
        <f t="shared" si="6"/>
        <v>39661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6118000</v>
      </c>
      <c r="B180" s="84">
        <f t="shared" si="6"/>
        <v>39661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6118000</v>
      </c>
      <c r="B181" s="84">
        <f t="shared" si="6"/>
        <v>39661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6118000</v>
      </c>
      <c r="B182" s="84">
        <f t="shared" si="6"/>
        <v>39661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6118000</v>
      </c>
      <c r="B183" s="84">
        <f t="shared" si="6"/>
        <v>39661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6118000</v>
      </c>
      <c r="B184" s="84">
        <f t="shared" si="6"/>
        <v>39661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6118000</v>
      </c>
      <c r="B185" s="84">
        <f t="shared" si="6"/>
        <v>39661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6118000</v>
      </c>
      <c r="B186" s="84">
        <f t="shared" si="7"/>
        <v>39661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6118000</v>
      </c>
      <c r="B187" s="84">
        <f t="shared" si="7"/>
        <v>39661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6118000</v>
      </c>
      <c r="B188" s="84">
        <f t="shared" si="7"/>
        <v>39661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6118000</v>
      </c>
      <c r="B189" s="84">
        <f t="shared" si="7"/>
        <v>39661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6118000</v>
      </c>
      <c r="B190" s="84">
        <f t="shared" si="7"/>
        <v>39661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6118000</v>
      </c>
      <c r="B191" s="84">
        <f t="shared" si="7"/>
        <v>39661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6118000</v>
      </c>
      <c r="B192" s="84">
        <f t="shared" si="7"/>
        <v>39661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6118000</v>
      </c>
      <c r="B193" s="84">
        <f t="shared" si="7"/>
        <v>39661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6118000</v>
      </c>
      <c r="B194" s="84">
        <f t="shared" si="7"/>
        <v>39661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6118000</v>
      </c>
      <c r="B195" s="84">
        <f t="shared" si="7"/>
        <v>39661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6118000</v>
      </c>
      <c r="B196" s="84">
        <f t="shared" si="7"/>
        <v>39661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6118000</v>
      </c>
      <c r="B197" s="84">
        <f t="shared" si="7"/>
        <v>39661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6118000</v>
      </c>
      <c r="B198" s="84">
        <f t="shared" si="7"/>
        <v>39661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6118000</v>
      </c>
      <c r="B199" s="84">
        <f t="shared" si="7"/>
        <v>39661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6118000</v>
      </c>
      <c r="B200" s="84">
        <f t="shared" si="7"/>
        <v>39661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6118000</v>
      </c>
      <c r="B201" s="84">
        <f t="shared" si="7"/>
        <v>39661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6118000</v>
      </c>
      <c r="B202" s="84">
        <f t="shared" si="7"/>
        <v>39661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6118000</v>
      </c>
      <c r="B203" s="84">
        <f t="shared" si="7"/>
        <v>39661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6118000</v>
      </c>
      <c r="B204" s="84">
        <f t="shared" si="7"/>
        <v>39661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6118000</v>
      </c>
      <c r="B205" s="84">
        <f t="shared" si="7"/>
        <v>39661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6118000</v>
      </c>
      <c r="B206" s="84">
        <f t="shared" si="7"/>
        <v>39661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6118000</v>
      </c>
      <c r="B207" s="84">
        <f t="shared" si="7"/>
        <v>39661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6118000</v>
      </c>
      <c r="B208" s="84">
        <f t="shared" si="7"/>
        <v>39661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6118000</v>
      </c>
      <c r="B209" s="84">
        <f t="shared" si="7"/>
        <v>39661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6118000</v>
      </c>
      <c r="B210" s="84">
        <f t="shared" si="7"/>
        <v>39661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6118000</v>
      </c>
      <c r="B211" s="84">
        <f t="shared" si="7"/>
        <v>39661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6118000</v>
      </c>
      <c r="B212" s="84">
        <f t="shared" si="7"/>
        <v>39661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6118000</v>
      </c>
      <c r="B213" s="84">
        <f t="shared" si="7"/>
        <v>39661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6118000</v>
      </c>
      <c r="B214" s="84">
        <f t="shared" si="7"/>
        <v>39661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6118000</v>
      </c>
      <c r="B215" s="84">
        <f t="shared" si="7"/>
        <v>39661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6118000</v>
      </c>
      <c r="B216" s="84">
        <f t="shared" si="7"/>
        <v>39661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6118000</v>
      </c>
      <c r="B217" s="84">
        <f t="shared" si="7"/>
        <v>39661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6118000</v>
      </c>
      <c r="B218" s="84">
        <f t="shared" si="8"/>
        <v>39661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6118000</v>
      </c>
      <c r="B219" s="84">
        <f t="shared" si="8"/>
        <v>39661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6118000</v>
      </c>
      <c r="B220" s="84">
        <f t="shared" si="8"/>
        <v>39661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6118000</v>
      </c>
      <c r="B221" s="84">
        <f t="shared" si="8"/>
        <v>39661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6118000</v>
      </c>
      <c r="B222" s="84">
        <f t="shared" si="8"/>
        <v>39661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6118000</v>
      </c>
      <c r="B223" s="84">
        <f t="shared" si="8"/>
        <v>39661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6118000</v>
      </c>
      <c r="B224" s="84">
        <f t="shared" si="8"/>
        <v>39661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6118000</v>
      </c>
      <c r="B225" s="84">
        <f t="shared" si="8"/>
        <v>39661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6118000</v>
      </c>
      <c r="B226" s="84">
        <f t="shared" si="8"/>
        <v>39661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6118000</v>
      </c>
      <c r="B227" s="84">
        <f t="shared" si="8"/>
        <v>39661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6118000</v>
      </c>
      <c r="B228" s="84">
        <f t="shared" si="8"/>
        <v>39661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6118000</v>
      </c>
      <c r="B229" s="84">
        <f t="shared" si="8"/>
        <v>39661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6118000</v>
      </c>
      <c r="B230" s="84">
        <f t="shared" si="8"/>
        <v>39661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6118000</v>
      </c>
      <c r="B231" s="84">
        <f t="shared" si="8"/>
        <v>39661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6118000</v>
      </c>
      <c r="B232" s="84">
        <f t="shared" si="8"/>
        <v>39661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6118000</v>
      </c>
      <c r="B233" s="84">
        <f t="shared" si="8"/>
        <v>39661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6118000</v>
      </c>
      <c r="B234" s="84">
        <f t="shared" si="8"/>
        <v>39661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6118000</v>
      </c>
      <c r="B235" s="84">
        <f t="shared" si="8"/>
        <v>39661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6118000</v>
      </c>
      <c r="B236" s="84">
        <f t="shared" si="8"/>
        <v>39661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6118000</v>
      </c>
      <c r="B237" s="84">
        <f t="shared" si="8"/>
        <v>39661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6118000</v>
      </c>
      <c r="B238" s="84">
        <f t="shared" si="8"/>
        <v>39661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6118000</v>
      </c>
      <c r="B239" s="84">
        <f t="shared" si="8"/>
        <v>39661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6118000</v>
      </c>
      <c r="B240" s="84">
        <f t="shared" si="8"/>
        <v>39661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6118000</v>
      </c>
      <c r="B241" s="84">
        <f t="shared" si="8"/>
        <v>39661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6118000</v>
      </c>
      <c r="B242" s="84">
        <f t="shared" si="8"/>
        <v>39661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6118000</v>
      </c>
      <c r="B243" s="84">
        <f t="shared" si="8"/>
        <v>39661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V22" sqref="U22:V2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39661</v>
      </c>
      <c r="B4" s="144">
        <f>'fiche envoi CEMAGREF'!B23</f>
        <v>6118000</v>
      </c>
      <c r="C4" s="144" t="str">
        <f>'fiche envoi CEMAGREF'!C23</f>
        <v>Meyne</v>
      </c>
      <c r="D4" s="144" t="str">
        <f>'fiche envoi CEMAGREF'!D23</f>
        <v>Orange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9" t="s">
        <v>185</v>
      </c>
      <c r="C7" s="124"/>
      <c r="D7" s="125"/>
      <c r="E7" s="125"/>
      <c r="F7" s="126"/>
      <c r="G7" s="126"/>
      <c r="H7" s="126"/>
    </row>
    <row r="8" spans="2:8" ht="12.75">
      <c r="B8" s="18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9" t="s">
        <v>190</v>
      </c>
      <c r="D9" s="150" t="s">
        <v>192</v>
      </c>
      <c r="E9" s="157">
        <v>212</v>
      </c>
      <c r="F9" s="163">
        <v>1</v>
      </c>
      <c r="G9" s="163"/>
      <c r="H9" s="163"/>
    </row>
    <row r="10" spans="2:8" ht="11.25" customHeight="1">
      <c r="B10" s="130" t="s">
        <v>202</v>
      </c>
      <c r="C10" s="149" t="s">
        <v>190</v>
      </c>
      <c r="D10" s="150" t="s">
        <v>203</v>
      </c>
      <c r="E10" s="157">
        <v>457</v>
      </c>
      <c r="F10" s="163">
        <v>1</v>
      </c>
      <c r="G10" s="163"/>
      <c r="H10" s="163"/>
    </row>
    <row r="11" spans="2:8" ht="11.25" customHeight="1">
      <c r="B11" s="130" t="s">
        <v>204</v>
      </c>
      <c r="C11" s="151" t="s">
        <v>193</v>
      </c>
      <c r="D11" s="152" t="s">
        <v>205</v>
      </c>
      <c r="E11" s="158">
        <v>5196</v>
      </c>
      <c r="F11" s="163">
        <v>6</v>
      </c>
      <c r="G11" s="163">
        <v>2</v>
      </c>
      <c r="H11" s="163">
        <v>1</v>
      </c>
    </row>
    <row r="12" spans="2:8" ht="11.25" customHeight="1">
      <c r="B12" s="130" t="s">
        <v>206</v>
      </c>
      <c r="C12" s="149" t="s">
        <v>190</v>
      </c>
      <c r="D12" s="150" t="s">
        <v>207</v>
      </c>
      <c r="E12" s="157">
        <v>613</v>
      </c>
      <c r="F12" s="163"/>
      <c r="G12" s="163">
        <v>1</v>
      </c>
      <c r="H12" s="163"/>
    </row>
    <row r="13" spans="2:8" ht="11.25" customHeight="1">
      <c r="B13" s="130" t="s">
        <v>194</v>
      </c>
      <c r="C13" s="149" t="s">
        <v>190</v>
      </c>
      <c r="D13" s="150" t="s">
        <v>208</v>
      </c>
      <c r="E13" s="157">
        <v>622</v>
      </c>
      <c r="F13" s="163"/>
      <c r="G13" s="163"/>
      <c r="H13" s="163">
        <v>1</v>
      </c>
    </row>
    <row r="14" spans="2:8" ht="11.25" customHeight="1">
      <c r="B14" s="130" t="s">
        <v>209</v>
      </c>
      <c r="C14" s="148" t="s">
        <v>210</v>
      </c>
      <c r="D14" s="153" t="s">
        <v>211</v>
      </c>
      <c r="E14" s="159">
        <v>2517</v>
      </c>
      <c r="F14" s="163">
        <v>1</v>
      </c>
      <c r="G14" s="163"/>
      <c r="H14" s="163">
        <v>1</v>
      </c>
    </row>
    <row r="15" spans="2:8" ht="11.25" customHeight="1">
      <c r="B15" s="130" t="s">
        <v>196</v>
      </c>
      <c r="C15" s="147" t="s">
        <v>195</v>
      </c>
      <c r="D15" s="148" t="s">
        <v>196</v>
      </c>
      <c r="E15" s="159">
        <v>807</v>
      </c>
      <c r="F15" s="163">
        <v>5312</v>
      </c>
      <c r="G15" s="163">
        <v>4704</v>
      </c>
      <c r="H15" s="163">
        <v>3776</v>
      </c>
    </row>
    <row r="16" spans="2:8" ht="11.25" customHeight="1">
      <c r="B16" s="130" t="s">
        <v>212</v>
      </c>
      <c r="C16" s="147" t="s">
        <v>195</v>
      </c>
      <c r="D16" s="148" t="s">
        <v>212</v>
      </c>
      <c r="E16" s="159">
        <v>844</v>
      </c>
      <c r="F16" s="163">
        <v>1</v>
      </c>
      <c r="G16" s="163"/>
      <c r="H16" s="163"/>
    </row>
    <row r="17" spans="2:8" ht="11.25" customHeight="1">
      <c r="B17" s="130" t="s">
        <v>197</v>
      </c>
      <c r="C17" s="147" t="s">
        <v>195</v>
      </c>
      <c r="D17" s="148" t="s">
        <v>197</v>
      </c>
      <c r="E17" s="159">
        <v>801</v>
      </c>
      <c r="F17" s="163">
        <v>17</v>
      </c>
      <c r="G17" s="163">
        <v>320</v>
      </c>
      <c r="H17" s="163">
        <v>5856</v>
      </c>
    </row>
    <row r="18" spans="2:8" ht="11.25" customHeight="1">
      <c r="B18" s="130" t="s">
        <v>213</v>
      </c>
      <c r="C18" s="147" t="s">
        <v>195</v>
      </c>
      <c r="D18" s="148" t="s">
        <v>213</v>
      </c>
      <c r="E18" s="159">
        <v>658</v>
      </c>
      <c r="F18" s="163">
        <v>1</v>
      </c>
      <c r="G18" s="163">
        <v>1</v>
      </c>
      <c r="H18" s="163"/>
    </row>
    <row r="19" spans="2:8" ht="11.25" customHeight="1">
      <c r="B19" s="155" t="s">
        <v>215</v>
      </c>
      <c r="C19" s="156" t="s">
        <v>214</v>
      </c>
      <c r="D19" s="156" t="s">
        <v>215</v>
      </c>
      <c r="E19" s="160">
        <v>2971</v>
      </c>
      <c r="F19" s="163" t="s">
        <v>233</v>
      </c>
      <c r="G19" s="163"/>
      <c r="H19" s="163" t="s">
        <v>233</v>
      </c>
    </row>
    <row r="20" spans="2:8" ht="11.25" customHeight="1">
      <c r="B20" s="130" t="s">
        <v>216</v>
      </c>
      <c r="C20" s="147" t="s">
        <v>195</v>
      </c>
      <c r="D20" s="148" t="s">
        <v>216</v>
      </c>
      <c r="E20" s="159">
        <v>887</v>
      </c>
      <c r="F20" s="163">
        <v>26</v>
      </c>
      <c r="G20" s="163">
        <v>16</v>
      </c>
      <c r="H20" s="163">
        <v>7</v>
      </c>
    </row>
    <row r="21" spans="2:8" ht="11.25" customHeight="1">
      <c r="B21" s="130" t="s">
        <v>216</v>
      </c>
      <c r="C21" s="149" t="s">
        <v>190</v>
      </c>
      <c r="D21" s="150" t="s">
        <v>217</v>
      </c>
      <c r="E21" s="157">
        <v>892</v>
      </c>
      <c r="F21" s="163">
        <v>5</v>
      </c>
      <c r="G21" s="163">
        <v>3</v>
      </c>
      <c r="H21" s="163">
        <v>8</v>
      </c>
    </row>
    <row r="22" spans="2:8" ht="11.25" customHeight="1">
      <c r="B22" s="130" t="s">
        <v>218</v>
      </c>
      <c r="C22" s="147" t="s">
        <v>195</v>
      </c>
      <c r="D22" s="148" t="s">
        <v>218</v>
      </c>
      <c r="E22" s="159">
        <v>880</v>
      </c>
      <c r="F22" s="163">
        <v>448</v>
      </c>
      <c r="G22" s="163">
        <v>4544</v>
      </c>
      <c r="H22" s="163">
        <v>2016</v>
      </c>
    </row>
    <row r="23" spans="2:8" ht="11.25" customHeight="1">
      <c r="B23" s="130" t="s">
        <v>219</v>
      </c>
      <c r="C23" s="149" t="s">
        <v>190</v>
      </c>
      <c r="D23" s="150" t="s">
        <v>220</v>
      </c>
      <c r="E23" s="157">
        <v>1033</v>
      </c>
      <c r="F23" s="163"/>
      <c r="G23" s="163">
        <v>1</v>
      </c>
      <c r="H23" s="163"/>
    </row>
    <row r="24" spans="2:8" ht="11.25" customHeight="1">
      <c r="B24" s="130" t="s">
        <v>221</v>
      </c>
      <c r="C24" s="149" t="s">
        <v>190</v>
      </c>
      <c r="D24" s="150" t="s">
        <v>222</v>
      </c>
      <c r="E24" s="157">
        <v>978</v>
      </c>
      <c r="F24" s="163">
        <v>1</v>
      </c>
      <c r="G24" s="163">
        <v>1</v>
      </c>
      <c r="H24" s="163">
        <v>1</v>
      </c>
    </row>
    <row r="25" spans="2:8" ht="11.25" customHeight="1">
      <c r="B25" s="130" t="s">
        <v>223</v>
      </c>
      <c r="C25" s="149" t="s">
        <v>190</v>
      </c>
      <c r="D25" s="150" t="s">
        <v>224</v>
      </c>
      <c r="E25" s="157">
        <v>1004</v>
      </c>
      <c r="F25" s="163"/>
      <c r="G25" s="163">
        <v>1</v>
      </c>
      <c r="H25" s="163"/>
    </row>
    <row r="26" spans="2:8" ht="11.25" customHeight="1">
      <c r="B26" s="130" t="s">
        <v>225</v>
      </c>
      <c r="C26" s="149" t="s">
        <v>190</v>
      </c>
      <c r="D26" s="150" t="s">
        <v>226</v>
      </c>
      <c r="E26" s="157">
        <v>967</v>
      </c>
      <c r="F26" s="163"/>
      <c r="G26" s="163">
        <v>1</v>
      </c>
      <c r="H26" s="163"/>
    </row>
    <row r="27" spans="2:8" ht="11.25" customHeight="1">
      <c r="B27" s="130" t="s">
        <v>227</v>
      </c>
      <c r="C27" s="147" t="s">
        <v>195</v>
      </c>
      <c r="D27" s="148" t="s">
        <v>227</v>
      </c>
      <c r="E27" s="159">
        <v>928</v>
      </c>
      <c r="F27" s="163">
        <v>2</v>
      </c>
      <c r="G27" s="163">
        <v>1</v>
      </c>
      <c r="H27" s="163">
        <v>1</v>
      </c>
    </row>
    <row r="28" spans="2:8" ht="11.25" customHeight="1">
      <c r="B28" s="130" t="s">
        <v>228</v>
      </c>
      <c r="C28" s="147" t="s">
        <v>195</v>
      </c>
      <c r="D28" s="148" t="s">
        <v>228</v>
      </c>
      <c r="E28" s="159">
        <v>908</v>
      </c>
      <c r="F28" s="163">
        <v>108</v>
      </c>
      <c r="G28" s="163">
        <v>16</v>
      </c>
      <c r="H28" s="163">
        <v>19</v>
      </c>
    </row>
    <row r="29" spans="2:8" ht="11.25" customHeight="1">
      <c r="B29" s="130" t="s">
        <v>229</v>
      </c>
      <c r="C29" s="147" t="s">
        <v>195</v>
      </c>
      <c r="D29" s="148" t="s">
        <v>229</v>
      </c>
      <c r="E29" s="159">
        <v>1055</v>
      </c>
      <c r="F29" s="163"/>
      <c r="G29" s="163">
        <v>5</v>
      </c>
      <c r="H29" s="163"/>
    </row>
    <row r="30" spans="2:8" ht="11.25" customHeight="1">
      <c r="B30" s="131" t="s">
        <v>198</v>
      </c>
      <c r="C30" s="154" t="s">
        <v>199</v>
      </c>
      <c r="D30" s="154" t="s">
        <v>198</v>
      </c>
      <c r="E30" s="161">
        <v>933</v>
      </c>
      <c r="F30" s="163">
        <v>5328</v>
      </c>
      <c r="G30" s="163">
        <v>528</v>
      </c>
      <c r="H30" s="163">
        <v>240</v>
      </c>
    </row>
    <row r="31" spans="2:8" ht="11.25" customHeight="1">
      <c r="B31" s="145" t="s">
        <v>200</v>
      </c>
      <c r="C31" s="146" t="s">
        <v>201</v>
      </c>
      <c r="D31" s="146" t="s">
        <v>200</v>
      </c>
      <c r="E31" s="162">
        <v>906</v>
      </c>
      <c r="F31" s="163" t="s">
        <v>233</v>
      </c>
      <c r="G31" s="163"/>
      <c r="H31" s="163"/>
    </row>
    <row r="32" spans="2:8" ht="11.25" customHeight="1">
      <c r="B32" s="133"/>
      <c r="C32" s="133"/>
      <c r="D32" s="133"/>
      <c r="E32" s="133"/>
      <c r="F32" s="133"/>
      <c r="G32" s="133"/>
      <c r="H32" s="133"/>
    </row>
    <row r="33" spans="2:8" ht="11.25" customHeight="1">
      <c r="B33" s="133"/>
      <c r="C33" s="133"/>
      <c r="D33" s="133"/>
      <c r="E33" s="133"/>
      <c r="F33" s="133"/>
      <c r="G33" s="133"/>
      <c r="H33" s="133"/>
    </row>
    <row r="34" spans="2:8" ht="11.25" customHeight="1">
      <c r="B34" s="133"/>
      <c r="C34" s="133"/>
      <c r="D34" s="133"/>
      <c r="E34" s="133"/>
      <c r="F34" s="133"/>
      <c r="G34" s="133"/>
      <c r="H34" s="133"/>
    </row>
    <row r="35" spans="2:8" ht="11.25" customHeight="1">
      <c r="B35" s="133"/>
      <c r="C35" s="133"/>
      <c r="D35" s="133"/>
      <c r="E35" s="133"/>
      <c r="F35" s="133"/>
      <c r="G35" s="133"/>
      <c r="H35" s="133"/>
    </row>
    <row r="36" spans="2:8" ht="11.25" customHeight="1">
      <c r="B36" s="133"/>
      <c r="C36" s="133"/>
      <c r="D36" s="133"/>
      <c r="E36" s="133"/>
      <c r="F36" s="133"/>
      <c r="G36" s="133"/>
      <c r="H36" s="133"/>
    </row>
    <row r="37" spans="2:8" ht="11.25" customHeight="1">
      <c r="B37" s="133"/>
      <c r="C37" s="133"/>
      <c r="D37" s="133"/>
      <c r="E37" s="133"/>
      <c r="F37" s="133"/>
      <c r="G37" s="133"/>
      <c r="H37" s="133"/>
    </row>
    <row r="38" spans="2:8" ht="11.25" customHeight="1">
      <c r="B38" s="133"/>
      <c r="C38" s="133"/>
      <c r="D38" s="133"/>
      <c r="E38" s="133"/>
      <c r="F38" s="133"/>
      <c r="G38" s="133"/>
      <c r="H38" s="133"/>
    </row>
    <row r="39" spans="2:8" ht="11.25" customHeight="1">
      <c r="B39" s="133"/>
      <c r="C39" s="133"/>
      <c r="D39" s="133"/>
      <c r="E39" s="133"/>
      <c r="F39" s="133"/>
      <c r="G39" s="133"/>
      <c r="H39" s="133"/>
    </row>
    <row r="40" spans="2:8" ht="12.75">
      <c r="B40" s="133"/>
      <c r="C40" s="133"/>
      <c r="D40" s="133"/>
      <c r="E40" s="133"/>
      <c r="F40" s="133"/>
      <c r="G40" s="133"/>
      <c r="H40" s="133"/>
    </row>
    <row r="41" spans="2:8" ht="12.75">
      <c r="B41" s="133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2013-10-22T08:43:39Z</dcterms:modified>
  <cp:category/>
  <cp:version/>
  <cp:contentType/>
  <cp:contentStatus/>
</cp:coreProperties>
</file>