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TALBAU\18072_TALBAU_exports\"/>
    </mc:Choice>
  </mc:AlternateContent>
  <xr:revisionPtr revIDLastSave="0" documentId="13_ncr:1_{D90A1230-5AC0-4D90-B524-BDC6B165DF14}" xr6:coauthVersionLast="41" xr6:coauthVersionMax="41" xr10:uidLastSave="{00000000-0000-0000-0000-000000000000}"/>
  <bookViews>
    <workbookView xWindow="28680" yWindow="-120" windowWidth="29040" windowHeight="15840" xr2:uid="{7FE5FBDD-AA16-42F1-BA68-BC5C5CC051C3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<sst xmlns="http://schemas.openxmlformats.org/spreadsheetml/2006/main" count="966" uniqueCount="320">
  <si>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</si>
  <si>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</si>
  <si>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</si>
  <si>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</si>
  <si>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</si>
  <si>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</si>
  <si>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</si>
  <si>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</si>
  <si>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</si>
  <si>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</si>
  <si>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</si>
  <si>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</si>
  <si>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</si>
  <si>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</si>
  <si>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</si>
  <si>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</si>
  <si>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</si>
  <si>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</si>
  <si>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</si>
  <si>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</si>
  <si>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</si>
  <si>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</si>
  <si>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</si>
  <si>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</si>
  <si>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</si>
  <si>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</si>
  <si>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</si>
  <si>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</si>
  <si>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</si>
  <si>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</si>
  <si>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</si>
  <si>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</si>
  <si>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</si>
  <si>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</si>
  <si>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</si>
  <si>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</si>
  <si>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</si>
  <si>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</si>
  <si>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</si>
  <si>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</si>
  <si>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</si>
  <si>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</si>
  <si>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</si>
  <si>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</si>
  <si>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</si>
  <si>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</si>
  <si>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</si>
  <si>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</si>
  <si>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</si>
  <si>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</si>
  <si>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</si>
  <si>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</si>
  <si>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</si>
  <si>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</si>
  <si>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</si>
  <si>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06118270</t>
  </si>
  <si>
    <t>TALOBRE</t>
  </si>
  <si>
    <t>TALOBRE A LA-BAUME-DE-TRANSIT</t>
  </si>
  <si>
    <t>LA BAUME DE TRANSIT</t>
  </si>
  <si>
    <t>Réseau de contrôle opérationnel</t>
  </si>
  <si>
    <t>facultatif #</t>
  </si>
  <si>
    <t>CODE_OPERATION</t>
  </si>
  <si>
    <t>TYPO_NATIONALE</t>
  </si>
  <si>
    <t>03/07/2018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</si>
  <si>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</si>
  <si>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</si>
  <si>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</si>
  <si>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</si>
  <si>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</si>
  <si>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</si>
  <si>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</si>
  <si>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</si>
  <si>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</si>
  <si>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</si>
  <si>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</si>
  <si>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</si>
  <si>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</si>
  <si>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</si>
  <si>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</si>
  <si>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</si>
  <si>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</si>
  <si>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</si>
  <si>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</si>
  <si>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</si>
  <si>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</si>
  <si>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</si>
  <si>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</si>
  <si>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</si>
  <si>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</si>
  <si>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</si>
  <si>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</si>
  <si>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</si>
  <si>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</si>
  <si>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P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</si>
  <si>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</si>
  <si>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</si>
  <si>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</si>
  <si>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</si>
  <si>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</si>
  <si>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</si>
  <si>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</si>
  <si>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</si>
  <si>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</si>
  <si>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</si>
  <si>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</si>
  <si>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</si>
  <si>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</si>
  <si>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</si>
  <si>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</si>
  <si>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</si>
  <si>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</si>
  <si>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</si>
  <si>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</si>
  <si>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</si>
  <si>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</si>
  <si>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</si>
  <si>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</si>
  <si>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</si>
  <si>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</si>
  <si>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</si>
  <si>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</si>
  <si>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</si>
  <si>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</si>
  <si>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</si>
  <si>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</si>
  <si>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</si>
  <si>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</si>
  <si>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</si>
  <si>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</si>
  <si>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</si>
  <si>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</si>
  <si>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</si>
  <si>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</si>
  <si>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</si>
  <si>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</si>
  <si>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</si>
  <si>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</si>
  <si>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</si>
  <si>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</si>
  <si>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</si>
  <si>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</si>
  <si>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</si>
  <si>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</si>
  <si>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</si>
  <si>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</si>
  <si>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</si>
  <si>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</si>
  <si>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</si>
  <si>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bryophytes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</si>
  <si>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</si>
  <si>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</si>
  <si>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</si>
  <si>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</si>
  <si>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</si>
  <si>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</si>
  <si>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</si>
  <si>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</si>
  <si>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</si>
  <si>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</si>
  <si>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</si>
  <si>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</si>
  <si>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</si>
  <si>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</si>
  <si>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</si>
  <si>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</si>
  <si>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</si>
  <si>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</si>
  <si>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</si>
  <si>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</si>
  <si>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</si>
  <si>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</si>
  <si>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</si>
  <si>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</si>
  <si>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</si>
  <si>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</si>
  <si>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Rhyacophila</t>
  </si>
  <si>
    <t>183</t>
  </si>
  <si>
    <t>Baetis</t>
  </si>
  <si>
    <t>364</t>
  </si>
  <si>
    <t>Dryopidae</t>
  </si>
  <si>
    <t>610</t>
  </si>
  <si>
    <t>Dryops</t>
  </si>
  <si>
    <t>613</t>
  </si>
  <si>
    <t>sF. Colymbetinae</t>
  </si>
  <si>
    <t>2395</t>
  </si>
  <si>
    <t>sF. Hydroporinae</t>
  </si>
  <si>
    <t>2393</t>
  </si>
  <si>
    <t>Elmis</t>
  </si>
  <si>
    <t>618</t>
  </si>
  <si>
    <t>Oulimnius</t>
  </si>
  <si>
    <t>622</t>
  </si>
  <si>
    <t>Hydraena</t>
  </si>
  <si>
    <t>608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</si>
  <si>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</si>
  <si>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</si>
  <si>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</si>
  <si>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</si>
  <si>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</si>
  <si>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</si>
  <si>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</si>
  <si>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</si>
  <si>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</si>
  <si>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</si>
  <si>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Psychodidae</t>
  </si>
  <si>
    <t>783</t>
  </si>
  <si>
    <t>Simuliidae</t>
  </si>
  <si>
    <t>801</t>
  </si>
  <si>
    <t>Stratiomyidae</t>
  </si>
  <si>
    <t>824</t>
  </si>
  <si>
    <t>Sympetrum</t>
  </si>
  <si>
    <t>699</t>
  </si>
  <si>
    <t>Asellidae</t>
  </si>
  <si>
    <t>880</t>
  </si>
  <si>
    <t>Gammaridae</t>
  </si>
  <si>
    <t>887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</si>
  <si>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</si>
  <si>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</si>
  <si>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</si>
  <si>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</si>
  <si>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</si>
  <si>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</si>
  <si>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</si>
  <si>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Bithynia</t>
  </si>
  <si>
    <t>994</t>
  </si>
  <si>
    <t>Lymnaeidae</t>
  </si>
  <si>
    <t>998</t>
  </si>
  <si>
    <t>Galba</t>
  </si>
  <si>
    <t>1001</t>
  </si>
  <si>
    <t>Radix</t>
  </si>
  <si>
    <t>1004</t>
  </si>
  <si>
    <t>Glossiphoniidae</t>
  </si>
  <si>
    <t>908</t>
  </si>
  <si>
    <t>OLIGOCHAETA</t>
  </si>
  <si>
    <t>933</t>
  </si>
  <si>
    <t>Dendrocoelidae</t>
  </si>
  <si>
    <t>1071</t>
  </si>
  <si>
    <t>Planariidae</t>
  </si>
  <si>
    <t>1061</t>
  </si>
  <si>
    <t>HYDROZOA</t>
  </si>
  <si>
    <t>3168</t>
  </si>
  <si>
    <t>18690155900069</t>
  </si>
  <si>
    <t>AERMC</t>
  </si>
  <si>
    <t>TALBAU_2018-07-03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</si>
  <si>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</si>
  <si>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</si>
  <si>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</si>
  <si>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</si>
  <si>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</si>
  <si>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</si>
  <si>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</si>
  <si>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</si>
  <si>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</si>
  <si>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</si>
  <si>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</si>
  <si>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</si>
  <si>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</si>
  <si>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</si>
  <si>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</si>
  <si>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</si>
  <si>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</si>
  <si>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</si>
  <si>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</si>
  <si>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</si>
  <si>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</si>
  <si>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</si>
  <si>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</si>
  <si>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</si>
  <si>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</si>
  <si>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</si>
  <si>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</si>
  <si>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</si>
  <si>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</si>
  <si>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</si>
  <si>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</si>
  <si>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</si>
  <si>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</si>
  <si>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</si>
  <si>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</si>
  <si>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</si>
  <si>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</si>
  <si>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</si>
  <si>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</si>
  <si>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</si>
  <si>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</si>
  <si>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</si>
  <si>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</si>
  <si>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</si>
  <si>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</si>
  <si>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</si>
  <si>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</si>
  <si>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</si>
  <si>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</si>
  <si>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</si>
  <si>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</si>
  <si>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</si>
  <si>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</si>
  <si>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P6, P10</t>
  </si>
  <si>
    <t>P5, P9, P11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</si>
  <si>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</si>
  <si>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</si>
  <si>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</si>
  <si>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</si>
  <si>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</si>
  <si>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</si>
  <si>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</si>
  <si>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</si>
  <si>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</si>
  <si>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</si>
  <si>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P2, P3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</si>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</sst>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1096C02D-D8BF-4520-BE7F-3DEF2F3A5B35}"/>
    <cellStyle name="Normal_résultats" xfId="1" xr:uid="{C8CEEE27-16C1-4B9F-90E4-5FBFC305D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C371-411E-44A0-920F-D6659244FE5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243</v>
      </c>
      <c r="B1" s="154"/>
      <c r="C1" s="155"/>
      <c r="D1" s="155"/>
      <c r="E1" s="155"/>
      <c r="F1" s="155"/>
      <c r="G1" s="155"/>
      <c r="H1" s="155"/>
      <c r="I1" s="156" t="s">
        <v>244</v>
      </c>
      <c r="J1" s="157" t="s">
        <v>243</v>
      </c>
      <c r="K1" s="158"/>
      <c r="L1" s="155"/>
      <c r="M1" s="155"/>
      <c r="N1" s="155"/>
      <c r="O1" s="155"/>
      <c r="P1" s="159"/>
      <c r="Q1" s="160"/>
      <c r="R1" s="156" t="s">
        <v>245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246</v>
      </c>
      <c r="D5" s="171" t="s">
        <v>21</v>
      </c>
      <c r="E5" s="170" t="s">
        <v>247</v>
      </c>
      <c r="F5" s="172" t="s">
        <v>248</v>
      </c>
      <c r="G5" s="170" t="s">
        <v>249</v>
      </c>
      <c r="H5" s="172" t="s">
        <v>250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6118270</v>
      </c>
      <c r="B6" s="179" t="s">
        <v>56</v>
      </c>
      <c r="C6" s="179" t="s">
        <v>57</v>
      </c>
      <c r="D6" s="180" t="s">
        <v>63</v>
      </c>
      <c r="E6" s="179">
        <v>849699.08607141406</v>
      </c>
      <c r="F6" s="179">
        <v>6360254.3884844314</v>
      </c>
      <c r="G6" s="179">
        <v>849662.24430035974</v>
      </c>
      <c r="H6" s="181">
        <v>6360233.7323327903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251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251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252</v>
      </c>
      <c r="F10" s="205"/>
      <c r="G10" s="206"/>
      <c r="H10" s="168"/>
      <c r="I10" s="168"/>
      <c r="J10" s="200" t="s">
        <v>253</v>
      </c>
      <c r="K10" s="201" t="s">
        <v>254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255</v>
      </c>
      <c r="C12" s="211">
        <v>4.9000000000000004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256</v>
      </c>
      <c r="C13" s="214">
        <v>45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257</v>
      </c>
      <c r="C14" s="214">
        <v>1.4500000000000002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258</v>
      </c>
      <c r="C15" s="219">
        <f>C13*C14</f>
        <v>65.250000000000014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259</v>
      </c>
      <c r="C16" s="228">
        <f>+C15*0.05</f>
        <v>3.2625000000000011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260</v>
      </c>
      <c r="K18" s="234" t="s">
        <v>83</v>
      </c>
      <c r="L18" s="235" t="s">
        <v>116</v>
      </c>
      <c r="M18" s="235" t="s">
        <v>253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95</v>
      </c>
      <c r="L19" s="231" t="s">
        <v>124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124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149</v>
      </c>
      <c r="K21" s="231" t="s">
        <v>100</v>
      </c>
      <c r="L21" s="231" t="s">
        <v>124</v>
      </c>
      <c r="M21" s="231" t="s">
        <v>146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150</v>
      </c>
      <c r="K22" s="231" t="s">
        <v>100</v>
      </c>
      <c r="L22" s="231" t="s">
        <v>129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261</v>
      </c>
      <c r="D23" s="197"/>
      <c r="E23" s="197"/>
      <c r="F23" s="244"/>
      <c r="J23" s="240" t="s">
        <v>151</v>
      </c>
      <c r="K23" s="231" t="s">
        <v>86</v>
      </c>
      <c r="L23" s="231" t="s">
        <v>124</v>
      </c>
      <c r="M23" s="231" t="s">
        <v>152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153</v>
      </c>
      <c r="K24" s="231" t="s">
        <v>86</v>
      </c>
      <c r="L24" s="231" t="s">
        <v>129</v>
      </c>
      <c r="M24" s="231" t="s">
        <v>152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262</v>
      </c>
      <c r="B25" s="246"/>
      <c r="C25" s="201" t="s">
        <v>73</v>
      </c>
      <c r="D25" s="201"/>
      <c r="E25" s="201"/>
      <c r="F25" s="247"/>
      <c r="J25" s="240" t="s">
        <v>154</v>
      </c>
      <c r="K25" s="231" t="s">
        <v>98</v>
      </c>
      <c r="L25" s="231" t="s">
        <v>124</v>
      </c>
      <c r="M25" s="231" t="s">
        <v>152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263</v>
      </c>
      <c r="D26" s="201"/>
      <c r="E26" s="201"/>
      <c r="F26" s="247"/>
      <c r="J26" s="240" t="s">
        <v>155</v>
      </c>
      <c r="K26" s="231" t="s">
        <v>112</v>
      </c>
      <c r="L26" s="231" t="s">
        <v>124</v>
      </c>
      <c r="M26" s="231" t="s">
        <v>152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247</v>
      </c>
      <c r="B27" s="246"/>
      <c r="C27" s="188" t="s">
        <v>264</v>
      </c>
      <c r="D27" s="188"/>
      <c r="E27" s="188"/>
      <c r="F27" s="247"/>
      <c r="J27" s="240" t="s">
        <v>156</v>
      </c>
      <c r="K27" s="231" t="s">
        <v>86</v>
      </c>
      <c r="L27" s="231" t="s">
        <v>124</v>
      </c>
      <c r="M27" s="231" t="s">
        <v>157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248</v>
      </c>
      <c r="B28" s="246"/>
      <c r="C28" s="188" t="s">
        <v>265</v>
      </c>
      <c r="D28" s="188"/>
      <c r="E28" s="188"/>
      <c r="F28" s="247"/>
      <c r="J28" s="240" t="s">
        <v>158</v>
      </c>
      <c r="K28" s="231" t="s">
        <v>86</v>
      </c>
      <c r="L28" s="231" t="s">
        <v>129</v>
      </c>
      <c r="M28" s="231" t="s">
        <v>157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249</v>
      </c>
      <c r="B29" s="246"/>
      <c r="C29" s="188" t="s">
        <v>266</v>
      </c>
      <c r="D29" s="188"/>
      <c r="E29" s="188"/>
      <c r="F29" s="247"/>
      <c r="J29" s="240" t="s">
        <v>159</v>
      </c>
      <c r="K29" s="231" t="s">
        <v>86</v>
      </c>
      <c r="L29" s="231" t="s">
        <v>124</v>
      </c>
      <c r="M29" s="231" t="s">
        <v>157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250</v>
      </c>
      <c r="B30" s="246"/>
      <c r="C30" s="188" t="s">
        <v>267</v>
      </c>
      <c r="D30" s="188"/>
      <c r="E30" s="188"/>
      <c r="F30" s="247"/>
      <c r="J30" s="248" t="s">
        <v>160</v>
      </c>
      <c r="K30" s="249" t="s">
        <v>98</v>
      </c>
      <c r="L30" s="249" t="s">
        <v>129</v>
      </c>
      <c r="M30" s="249" t="s">
        <v>157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255</v>
      </c>
      <c r="B31" s="246"/>
      <c r="C31" s="188" t="s">
        <v>268</v>
      </c>
      <c r="D31" s="188"/>
      <c r="F31" s="247"/>
    </row>
    <row r="32" spans="1:19" ht="14.25" customHeight="1">
      <c r="A32" s="245" t="s">
        <v>256</v>
      </c>
      <c r="B32" s="246"/>
      <c r="C32" s="188" t="s">
        <v>269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257</v>
      </c>
      <c r="B33" s="252"/>
      <c r="C33" s="188" t="s">
        <v>270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258</v>
      </c>
      <c r="B34" s="252"/>
      <c r="C34" s="188" t="s">
        <v>271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259</v>
      </c>
      <c r="B35" s="252"/>
      <c r="C35" s="201" t="s">
        <v>272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273</v>
      </c>
      <c r="B36" s="252"/>
      <c r="C36" s="201" t="s">
        <v>274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275</v>
      </c>
      <c r="B37" s="262"/>
      <c r="C37" s="222" t="s">
        <v>276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243</v>
      </c>
      <c r="B41" s="158"/>
      <c r="C41" s="155"/>
      <c r="D41" s="155"/>
      <c r="E41" s="155"/>
      <c r="F41" s="155"/>
      <c r="G41" s="156" t="s">
        <v>277</v>
      </c>
      <c r="H41" s="157" t="s">
        <v>243</v>
      </c>
      <c r="I41" s="158"/>
      <c r="J41" s="155"/>
      <c r="K41" s="155"/>
      <c r="L41" s="155"/>
      <c r="M41" s="155"/>
      <c r="Q41" s="156" t="s">
        <v>278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279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280</v>
      </c>
      <c r="B47" s="277"/>
      <c r="C47" s="277"/>
      <c r="D47" s="277"/>
      <c r="E47" s="277"/>
      <c r="F47" s="277"/>
      <c r="G47" s="278"/>
      <c r="H47" s="279" t="s">
        <v>281</v>
      </c>
      <c r="I47" s="280" t="s">
        <v>282</v>
      </c>
      <c r="J47" s="281"/>
      <c r="K47" s="280" t="s">
        <v>283</v>
      </c>
      <c r="L47" s="281"/>
      <c r="M47" s="280" t="s">
        <v>284</v>
      </c>
      <c r="N47" s="281"/>
      <c r="O47" s="280" t="s">
        <v>285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286</v>
      </c>
      <c r="B49" s="289" t="s">
        <v>287</v>
      </c>
      <c r="C49" s="290" t="s">
        <v>84</v>
      </c>
      <c r="D49" s="291" t="s">
        <v>288</v>
      </c>
      <c r="E49" s="292" t="s">
        <v>289</v>
      </c>
      <c r="F49" s="292" t="s">
        <v>290</v>
      </c>
      <c r="G49" s="292" t="s">
        <v>291</v>
      </c>
      <c r="H49" s="293"/>
      <c r="I49" s="288" t="s">
        <v>292</v>
      </c>
      <c r="J49" s="288" t="s">
        <v>293</v>
      </c>
      <c r="K49" s="294" t="s">
        <v>292</v>
      </c>
      <c r="L49" s="295" t="s">
        <v>293</v>
      </c>
      <c r="M49" s="294" t="s">
        <v>292</v>
      </c>
      <c r="N49" s="295" t="s">
        <v>293</v>
      </c>
      <c r="O49" s="294" t="s">
        <v>292</v>
      </c>
      <c r="P49" s="295" t="s">
        <v>293</v>
      </c>
      <c r="Q49" s="296" t="s">
        <v>294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295</v>
      </c>
      <c r="B51" s="307" t="s">
        <v>295</v>
      </c>
      <c r="C51" s="308" t="s">
        <v>86</v>
      </c>
      <c r="D51" s="309">
        <v>11</v>
      </c>
      <c r="E51" s="309">
        <v>64</v>
      </c>
      <c r="F51" s="310" t="s">
        <v>87</v>
      </c>
      <c r="G51" s="311"/>
      <c r="H51" s="302"/>
      <c r="I51" s="311"/>
      <c r="J51" s="311"/>
      <c r="K51" s="312"/>
      <c r="L51" s="313"/>
      <c r="M51" s="312" t="s">
        <v>296</v>
      </c>
      <c r="N51" s="313">
        <v>1</v>
      </c>
      <c r="O51" s="312" t="s">
        <v>297</v>
      </c>
      <c r="P51" s="313">
        <v>2</v>
      </c>
      <c r="Q51" s="311">
        <v>5</v>
      </c>
    </row>
    <row r="52" spans="1:256">
      <c r="A52" s="314" t="s">
        <v>298</v>
      </c>
      <c r="B52" s="315" t="s">
        <v>299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300</v>
      </c>
      <c r="B53" s="315" t="s">
        <v>301</v>
      </c>
      <c r="C53" s="316" t="s">
        <v>92</v>
      </c>
      <c r="D53" s="317">
        <v>9</v>
      </c>
      <c r="E53" s="317"/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302</v>
      </c>
      <c r="B54" s="315" t="s">
        <v>303</v>
      </c>
      <c r="C54" s="322" t="s">
        <v>95</v>
      </c>
      <c r="D54" s="317">
        <v>8</v>
      </c>
      <c r="E54" s="317">
        <v>1</v>
      </c>
      <c r="F54" s="318" t="s">
        <v>96</v>
      </c>
      <c r="G54" s="319"/>
      <c r="H54" s="302"/>
      <c r="I54" s="319"/>
      <c r="J54" s="319"/>
      <c r="K54" s="320"/>
      <c r="L54" s="321"/>
      <c r="M54" s="320"/>
      <c r="N54" s="321"/>
      <c r="O54" s="320" t="s">
        <v>145</v>
      </c>
      <c r="P54" s="321">
        <v>1</v>
      </c>
      <c r="Q54" s="319">
        <v>1</v>
      </c>
    </row>
    <row r="55" spans="1:256" ht="33.75">
      <c r="A55" s="314" t="s">
        <v>304</v>
      </c>
      <c r="B55" s="315" t="s">
        <v>305</v>
      </c>
      <c r="C55" s="322" t="s">
        <v>98</v>
      </c>
      <c r="D55" s="317">
        <v>7</v>
      </c>
      <c r="E55" s="317">
        <v>25</v>
      </c>
      <c r="F55" s="318" t="s">
        <v>87</v>
      </c>
      <c r="G55" s="319"/>
      <c r="H55" s="302"/>
      <c r="I55" s="319"/>
      <c r="J55" s="319"/>
      <c r="K55" s="320"/>
      <c r="L55" s="321"/>
      <c r="M55" s="320" t="s">
        <v>160</v>
      </c>
      <c r="N55" s="321">
        <v>1</v>
      </c>
      <c r="O55" s="320" t="s">
        <v>154</v>
      </c>
      <c r="P55" s="321">
        <v>2</v>
      </c>
      <c r="Q55" s="319">
        <v>2</v>
      </c>
    </row>
    <row r="56" spans="1:256" ht="33.75">
      <c r="A56" s="314" t="s">
        <v>306</v>
      </c>
      <c r="B56" s="315" t="s">
        <v>307</v>
      </c>
      <c r="C56" s="322" t="s">
        <v>100</v>
      </c>
      <c r="D56" s="317">
        <v>6</v>
      </c>
      <c r="E56" s="317">
        <v>2</v>
      </c>
      <c r="F56" s="318" t="s">
        <v>96</v>
      </c>
      <c r="G56" s="319"/>
      <c r="H56" s="302"/>
      <c r="I56" s="319"/>
      <c r="J56" s="319"/>
      <c r="K56" s="320"/>
      <c r="L56" s="321"/>
      <c r="M56" s="320" t="s">
        <v>150</v>
      </c>
      <c r="N56" s="321">
        <v>1</v>
      </c>
      <c r="O56" s="320" t="s">
        <v>308</v>
      </c>
      <c r="P56" s="321">
        <v>2</v>
      </c>
      <c r="Q56" s="319">
        <v>3</v>
      </c>
    </row>
    <row r="57" spans="1:256" ht="22.5">
      <c r="A57" s="314" t="s">
        <v>309</v>
      </c>
      <c r="B57" s="315" t="s">
        <v>310</v>
      </c>
      <c r="C57" s="316" t="s">
        <v>102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311</v>
      </c>
      <c r="B58" s="315" t="s">
        <v>312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313</v>
      </c>
      <c r="B59" s="315" t="s">
        <v>314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315</v>
      </c>
      <c r="B60" s="315" t="s">
        <v>316</v>
      </c>
      <c r="C60" s="316" t="s">
        <v>108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317</v>
      </c>
      <c r="B61" s="315" t="s">
        <v>317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318</v>
      </c>
      <c r="B62" s="324" t="s">
        <v>319</v>
      </c>
      <c r="C62" s="325" t="s">
        <v>112</v>
      </c>
      <c r="D62" s="326">
        <v>0</v>
      </c>
      <c r="E62" s="326">
        <v>8</v>
      </c>
      <c r="F62" s="327" t="s">
        <v>87</v>
      </c>
      <c r="G62" s="328"/>
      <c r="H62" s="302"/>
      <c r="I62" s="328"/>
      <c r="J62" s="328"/>
      <c r="K62" s="329"/>
      <c r="L62" s="330"/>
      <c r="M62" s="329"/>
      <c r="N62" s="330"/>
      <c r="O62" s="329" t="s">
        <v>155</v>
      </c>
      <c r="P62" s="330">
        <v>1</v>
      </c>
      <c r="Q62" s="328">
        <v>1</v>
      </c>
    </row>
    <row r="63" spans="1:256" ht="27.75" customHeight="1" thickBot="1">
      <c r="H63" s="331" t="s">
        <v>294</v>
      </c>
      <c r="I63" s="332">
        <v>0</v>
      </c>
      <c r="J63" s="333"/>
      <c r="K63" s="332">
        <v>0</v>
      </c>
      <c r="L63" s="333"/>
      <c r="M63" s="332">
        <v>4</v>
      </c>
      <c r="N63" s="333"/>
      <c r="O63" s="332">
        <v>8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901EF81-82EC-4A80-9F6A-8EAD1DDB8528}">
      <formula1>0</formula1>
      <formula2>50</formula2>
    </dataValidation>
    <dataValidation type="date" allowBlank="1" showErrorMessage="1" errorTitle="Date du prélèvement (jj/mm/aaaa)" sqref="D6:H6" xr:uid="{EF28FD57-F108-4679-A5D5-7AF51518020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A8F-0EB2-4CDA-AA80-EEE314F135E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240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26033</v>
      </c>
      <c r="G23" s="36">
        <v>849660</v>
      </c>
      <c r="H23" s="36">
        <v>6360223</v>
      </c>
      <c r="I23" s="36">
        <v>116</v>
      </c>
      <c r="J23" s="36" t="s">
        <v>59</v>
      </c>
      <c r="K23" s="35">
        <v>849699.08607141406</v>
      </c>
      <c r="L23" s="35">
        <v>6360254.3884844314</v>
      </c>
      <c r="M23" s="35">
        <v>849662.24430035974</v>
      </c>
      <c r="N23" s="35">
        <v>6360233.7323327903</v>
      </c>
      <c r="O23" s="36">
        <v>4.9000000000000004</v>
      </c>
      <c r="P23" s="36">
        <v>45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241</v>
      </c>
      <c r="B26" s="42" t="s">
        <v>242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1.4500000000000002</v>
      </c>
      <c r="F39" s="78" t="s">
        <v>85</v>
      </c>
      <c r="G39" s="79" t="s">
        <v>86</v>
      </c>
      <c r="H39" s="80">
        <v>64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96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97</v>
      </c>
      <c r="G43" s="79" t="s">
        <v>98</v>
      </c>
      <c r="H43" s="83">
        <v>25</v>
      </c>
      <c r="I43" s="80" t="s">
        <v>87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2</v>
      </c>
      <c r="I44" s="80" t="s">
        <v>96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8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95</v>
      </c>
      <c r="E66" s="80" t="s">
        <v>124</v>
      </c>
      <c r="F66" s="80" t="s">
        <v>146</v>
      </c>
      <c r="G66" s="80">
        <v>15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124</v>
      </c>
      <c r="F67" s="80" t="s">
        <v>146</v>
      </c>
      <c r="G67" s="83">
        <v>10</v>
      </c>
      <c r="H67" s="80"/>
      <c r="I67" s="80">
        <v>2</v>
      </c>
      <c r="J67" s="83" t="s">
        <v>148</v>
      </c>
      <c r="K67" s="80">
        <v>3</v>
      </c>
      <c r="T67"/>
    </row>
    <row r="68" spans="1:256" ht="14.25">
      <c r="A68" s="106" t="s">
        <v>55</v>
      </c>
      <c r="B68" s="107" t="s">
        <v>63</v>
      </c>
      <c r="C68" s="105" t="s">
        <v>149</v>
      </c>
      <c r="D68" s="80" t="s">
        <v>100</v>
      </c>
      <c r="E68" s="80" t="s">
        <v>124</v>
      </c>
      <c r="F68" s="80" t="s">
        <v>146</v>
      </c>
      <c r="G68" s="83">
        <v>15</v>
      </c>
      <c r="H68" s="80"/>
      <c r="I68" s="80">
        <v>2</v>
      </c>
      <c r="J68" s="83" t="s">
        <v>148</v>
      </c>
      <c r="K68" s="80">
        <v>3</v>
      </c>
      <c r="T68"/>
    </row>
    <row r="69" spans="1:256" ht="14.25">
      <c r="A69" s="106" t="s">
        <v>55</v>
      </c>
      <c r="B69" s="107" t="s">
        <v>63</v>
      </c>
      <c r="C69" s="105" t="s">
        <v>150</v>
      </c>
      <c r="D69" s="80" t="s">
        <v>100</v>
      </c>
      <c r="E69" s="80" t="s">
        <v>129</v>
      </c>
      <c r="F69" s="80" t="s">
        <v>146</v>
      </c>
      <c r="G69" s="83">
        <v>10</v>
      </c>
      <c r="H69" s="80"/>
      <c r="I69" s="80">
        <v>2</v>
      </c>
      <c r="J69" s="83" t="s">
        <v>148</v>
      </c>
      <c r="K69" s="80">
        <v>3</v>
      </c>
      <c r="T69"/>
    </row>
    <row r="70" spans="1:256" ht="14.25">
      <c r="A70" s="106" t="s">
        <v>55</v>
      </c>
      <c r="B70" s="107" t="s">
        <v>63</v>
      </c>
      <c r="C70" s="105" t="s">
        <v>151</v>
      </c>
      <c r="D70" s="80" t="s">
        <v>86</v>
      </c>
      <c r="E70" s="80" t="s">
        <v>124</v>
      </c>
      <c r="F70" s="80" t="s">
        <v>152</v>
      </c>
      <c r="G70" s="83">
        <v>15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153</v>
      </c>
      <c r="D71" s="80" t="s">
        <v>86</v>
      </c>
      <c r="E71" s="80" t="s">
        <v>129</v>
      </c>
      <c r="F71" s="80" t="s">
        <v>152</v>
      </c>
      <c r="G71" s="83">
        <v>20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154</v>
      </c>
      <c r="D72" s="80" t="s">
        <v>98</v>
      </c>
      <c r="E72" s="80" t="s">
        <v>124</v>
      </c>
      <c r="F72" s="80" t="s">
        <v>152</v>
      </c>
      <c r="G72" s="83">
        <v>10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155</v>
      </c>
      <c r="D73" s="80" t="s">
        <v>112</v>
      </c>
      <c r="E73" s="80" t="s">
        <v>124</v>
      </c>
      <c r="F73" s="80" t="s">
        <v>152</v>
      </c>
      <c r="G73" s="83">
        <v>10</v>
      </c>
      <c r="H73" s="80"/>
      <c r="I73" s="80">
        <v>2</v>
      </c>
      <c r="J73" s="83" t="s">
        <v>148</v>
      </c>
      <c r="K73" s="80">
        <v>3</v>
      </c>
      <c r="T73"/>
    </row>
    <row r="74" spans="1:256" ht="14.25">
      <c r="A74" s="106" t="s">
        <v>55</v>
      </c>
      <c r="B74" s="107" t="s">
        <v>63</v>
      </c>
      <c r="C74" s="105" t="s">
        <v>156</v>
      </c>
      <c r="D74" s="80" t="s">
        <v>86</v>
      </c>
      <c r="E74" s="80" t="s">
        <v>124</v>
      </c>
      <c r="F74" s="80" t="s">
        <v>157</v>
      </c>
      <c r="G74" s="83">
        <v>15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158</v>
      </c>
      <c r="D75" s="80" t="s">
        <v>86</v>
      </c>
      <c r="E75" s="80" t="s">
        <v>129</v>
      </c>
      <c r="F75" s="80" t="s">
        <v>157</v>
      </c>
      <c r="G75" s="83">
        <v>20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86</v>
      </c>
      <c r="E76" s="80" t="s">
        <v>124</v>
      </c>
      <c r="F76" s="80" t="s">
        <v>157</v>
      </c>
      <c r="G76" s="83">
        <v>15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98</v>
      </c>
      <c r="E77" s="80" t="s">
        <v>129</v>
      </c>
      <c r="F77" s="80" t="s">
        <v>157</v>
      </c>
      <c r="G77" s="83">
        <v>20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152</v>
      </c>
      <c r="G87" s="115" t="s">
        <v>157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/>
      <c r="F88" s="83">
        <v>2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/>
      <c r="F89" s="83">
        <v>9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>
        <v>4</v>
      </c>
      <c r="F91" s="83">
        <v>148</v>
      </c>
      <c r="G91" s="83">
        <v>215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/>
      <c r="F93" s="83">
        <v>1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1</v>
      </c>
      <c r="F94" s="83">
        <v>1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/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>
        <v>264</v>
      </c>
      <c r="F97" s="83">
        <v>304</v>
      </c>
      <c r="G97" s="83">
        <v>281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/>
      <c r="F99" s="83">
        <v>10</v>
      </c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>
        <v>1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>
        <v>83</v>
      </c>
      <c r="F101" s="83">
        <v>135</v>
      </c>
      <c r="G101" s="83">
        <v>96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199</v>
      </c>
      <c r="D102" s="119" t="s">
        <v>200</v>
      </c>
      <c r="E102" s="83">
        <v>2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>
        <v>3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/>
      <c r="F104" s="83"/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>
        <v>4</v>
      </c>
      <c r="F105" s="83">
        <v>241</v>
      </c>
      <c r="G105" s="83">
        <v>105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211</v>
      </c>
      <c r="D108" s="119" t="s">
        <v>212</v>
      </c>
      <c r="E108" s="83">
        <v>200</v>
      </c>
      <c r="F108" s="83">
        <v>98</v>
      </c>
      <c r="G108" s="83">
        <v>121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213</v>
      </c>
      <c r="D109" s="119" t="s">
        <v>214</v>
      </c>
      <c r="E109" s="83"/>
      <c r="F109" s="83">
        <v>1</v>
      </c>
      <c r="G109" s="83">
        <v>6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215</v>
      </c>
      <c r="D110" s="119" t="s">
        <v>216</v>
      </c>
      <c r="E110" s="83" t="s">
        <v>217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218</v>
      </c>
      <c r="D111" s="119" t="s">
        <v>219</v>
      </c>
      <c r="E111" s="83" t="s">
        <v>217</v>
      </c>
      <c r="F111" s="83" t="s">
        <v>217</v>
      </c>
      <c r="G111" s="83" t="s">
        <v>217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220</v>
      </c>
      <c r="D112" s="119" t="s">
        <v>221</v>
      </c>
      <c r="E112" s="83" t="s">
        <v>217</v>
      </c>
      <c r="F112" s="83" t="s">
        <v>217</v>
      </c>
      <c r="G112" s="83" t="s">
        <v>217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222</v>
      </c>
      <c r="D113" s="119" t="s">
        <v>223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224</v>
      </c>
      <c r="D114" s="119" t="s">
        <v>225</v>
      </c>
      <c r="E114" s="83"/>
      <c r="F114" s="83"/>
      <c r="G114" s="83">
        <v>21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226</v>
      </c>
      <c r="D115" s="119" t="s">
        <v>227</v>
      </c>
      <c r="E115" s="83"/>
      <c r="F115" s="83">
        <v>6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228</v>
      </c>
      <c r="D116" s="119" t="s">
        <v>229</v>
      </c>
      <c r="E116" s="83">
        <v>10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230</v>
      </c>
      <c r="D117" s="119" t="s">
        <v>231</v>
      </c>
      <c r="E117" s="83">
        <v>2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232</v>
      </c>
      <c r="D118" s="119" t="s">
        <v>233</v>
      </c>
      <c r="E118" s="83">
        <v>88</v>
      </c>
      <c r="F118" s="83">
        <v>7</v>
      </c>
      <c r="G118" s="83">
        <v>80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234</v>
      </c>
      <c r="D119" s="119" t="s">
        <v>235</v>
      </c>
      <c r="E119" s="83">
        <v>204</v>
      </c>
      <c r="F119" s="83">
        <v>21</v>
      </c>
      <c r="G119" s="83">
        <v>227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236</v>
      </c>
      <c r="D120" s="119" t="s">
        <v>237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238</v>
      </c>
      <c r="D121" s="119" t="s">
        <v>239</v>
      </c>
      <c r="E121" s="83" t="s">
        <v>217</v>
      </c>
      <c r="F121" s="83"/>
      <c r="G121" s="83" t="s">
        <v>217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DB00523-D15A-4D44-B121-BDAA988DA8F6}">
      <formula1>$T$2:$T$3</formula1>
    </dataValidation>
    <dataValidation type="list" allowBlank="1" showErrorMessage="1" errorTitle="Bocal de regroupement" sqref="F78" xr:uid="{71FE92DD-B163-4E28-9352-620B4AE4B125}">
      <formula1>#REF!</formula1>
    </dataValidation>
    <dataValidation type="list" allowBlank="1" showErrorMessage="1" errorTitle="Abondance végétation de 0 à 5" sqref="K78" xr:uid="{DB64E199-691E-48A7-BFFD-D781137919F3}">
      <formula1>#REF!</formula1>
    </dataValidation>
    <dataValidation type="list" allowBlank="1" showErrorMessage="1" errorTitle="Intensité du comatage de 0 à 5" sqref="H78" xr:uid="{0E36D4DA-98E1-46D2-8AE9-86A76C7AA0D2}">
      <formula1>#REF!</formula1>
    </dataValidation>
    <dataValidation type="list" allowBlank="1" showErrorMessage="1" errorTitle="Codage SANDRE svp" sqref="E78" xr:uid="{56802E33-9F4E-4B38-8C23-C976CF11E800}">
      <formula1>#REF!</formula1>
    </dataValidation>
    <dataValidation type="list" allowBlank="1" showInputMessage="1" showErrorMessage="1" sqref="D78 IV67:IV78" xr:uid="{224FFCB4-0164-4CFA-8052-ABDA390F5104}">
      <formula1>#REF!</formula1>
    </dataValidation>
    <dataValidation type="list" allowBlank="1" errorTitle="Codage SANDRE svp" sqref="E66:E77" xr:uid="{2A2A3DBC-4115-47C3-B605-B6DE511B04B1}">
      <formula1>"N1, N3, N5 , N6"</formula1>
    </dataValidation>
    <dataValidation type="list" allowBlank="1" showInputMessage="1" sqref="D67:D77" xr:uid="{1571D383-7771-4C57-A5A9-4AFBE0583A08}">
      <formula1>"S1, S2, S3, S9, S10, S11, S18, S24, S25, S28, S29, S30"</formula1>
    </dataValidation>
    <dataValidation allowBlank="1" showErrorMessage="1" errorTitle="Altitude en mètres" sqref="K23:N23" xr:uid="{E469348B-23A7-4B12-9D46-7435F89B4A5B}"/>
    <dataValidation type="list" allowBlank="1" errorTitle="Bocal de regroupement" sqref="F66:F77" xr:uid="{5C1BD439-C811-46EE-8358-53F71C5D502F}">
      <formula1>"PhA , PhB, PhC"</formula1>
    </dataValidation>
    <dataValidation type="list" allowBlank="1" errorTitle="Intensité du comatage de 0 à 5" sqref="H66:H77" xr:uid="{C9E9C9B4-16EB-40CA-81DC-DC472406812A}">
      <formula1>"0, 1, 2, 3, 4, 5"</formula1>
    </dataValidation>
    <dataValidation type="list" allowBlank="1" errorTitle="Stabilité ou non du substrat" sqref="I66:I77" xr:uid="{289BE7FF-5B3A-4779-878E-A729AC74A158}">
      <formula1>"stable , moyennement stable , instable"</formula1>
    </dataValidation>
    <dataValidation type="list" allowBlank="1" errorTitle="Abondance végétation de 0 à 5" sqref="K66:K77" xr:uid="{4D020404-704C-4049-9C27-3723605A6E9B}">
      <formula1>"0, 1, 2, 3, 4, 5"</formula1>
    </dataValidation>
    <dataValidation type="list" allowBlank="1" errorTitle="Choisir une des 4 catégories" error="Vous devez indiquer une des 4 catégories de la liste déroulante" sqref="I39:I50" xr:uid="{34A9098A-73AE-40D6-9152-96A9525FF4E1}">
      <formula1>"D, M, MNR, P"</formula1>
    </dataValidation>
    <dataValidation type="list" allowBlank="1" sqref="D66" xr:uid="{FEE68EF8-836D-4145-BEDA-3BB85B50120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C9583C3-408F-4135-8390-FA91A1218D0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CF3436D-A8B9-4379-B8E5-8076C8804F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0C0089E-E53B-4369-A7D7-CADC665805F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798F437-970C-42E0-ACB3-FF30385203D2}">
      <formula1>1</formula1>
      <formula2>3</formula2>
    </dataValidation>
    <dataValidation allowBlank="1" showErrorMessage="1" promptTitle="ATTENTION" prompt="en Lambert II étendu" sqref="G23 E27:E28" xr:uid="{C8FF5D01-6DD7-42A6-82CE-2637EC0DD7E7}"/>
    <dataValidation type="textLength" allowBlank="1" showInputMessage="1" showErrorMessage="1" sqref="A41:E41 IS42:IV42" xr:uid="{F6629ADC-A7AD-40ED-9A5B-C27389DF8A20}">
      <formula1>0</formula1>
      <formula2>50</formula2>
    </dataValidation>
    <dataValidation type="whole" allowBlank="1" showErrorMessage="1" errorTitle="Altitude en mètres" sqref="I23:I28" xr:uid="{7F3D7566-25E7-4149-8B43-D8015F499981}">
      <formula1>0</formula1>
      <formula2>4000</formula2>
    </dataValidation>
    <dataValidation type="decimal" allowBlank="1" showErrorMessage="1" errorTitle="Recouvrement en % de 0 à 100" sqref="H39:H50" xr:uid="{3BF2AE03-7C8A-437F-B7E8-2440827441DF}">
      <formula1>0</formula1>
      <formula2>100</formula2>
    </dataValidation>
    <dataValidation type="textLength" operator="equal" allowBlank="1" showErrorMessage="1" errorTitle="Code INSEE selon le type 00000" sqref="F23" xr:uid="{83FA4B62-DE04-4671-8042-5A699D50201B}">
      <formula1>5</formula1>
      <formula2>0</formula2>
    </dataValidation>
    <dataValidation type="date" allowBlank="1" showErrorMessage="1" errorTitle="Date du prélèvement (jj/mm/aaaa)" sqref="IV40" xr:uid="{AE49B28B-4AC1-47B7-8920-12C2A106DC0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2019-03-28T11:57:08Z</dcterms:created>
  <dcterms:modified xsi:type="dcterms:W3CDTF">2019-03-28T11:58:31Z</dcterms:modified>
</cp:coreProperties>
</file>