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SORSU\19035_SORSU_exports\"/>
    </mc:Choice>
  </mc:AlternateContent>
  <xr:revisionPtr revIDLastSave="0" documentId="13_ncr:1_{EC2BE3D4-AF05-48FA-A81C-3D931B3227FF}" xr6:coauthVersionLast="45" xr6:coauthVersionMax="45" xr10:uidLastSave="{00000000-0000-0000-0000-000000000000}"/>
  <bookViews>
    <workbookView xWindow="-120" yWindow="-120" windowWidth="24240" windowHeight="13140" xr2:uid="{6B26B636-90D2-454D-AFE7-82AAA0E69170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<sst xmlns="http://schemas.openxmlformats.org/spreadsheetml/2006/main" count="700" uniqueCount="381">
  <si>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</si>
  <si>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</si>
  <si>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</si>
  <si>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</si>
  <si>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</si>
  <si>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</si>
  <si>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</si>
  <si>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</si>
  <si>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</si>
  <si>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</si>
  <si>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</si>
  <si>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</si>
  <si>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</si>
  <si>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SORGUE</t>
  </si>
  <si>
    <t>SORGUE A ISLE-SUR-LA-SORGUE</t>
  </si>
  <si>
    <t>18/06/2019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</si>
  <si>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</si>
  <si>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</si>
  <si>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</si>
  <si>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</si>
  <si>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</si>
  <si>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</si>
  <si>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</si>
  <si>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</si>
  <si>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</si>
  <si>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</si>
  <si>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</si>
  <si>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</si>
  <si>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</si>
  <si>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</si>
  <si>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</si>
  <si>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</si>
  <si>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</si>
  <si>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</si>
  <si>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</si>
  <si>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</si>
  <si>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</si>
  <si>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</si>
  <si>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</si>
  <si>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</si>
  <si>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</si>
  <si>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</si>
  <si>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</si>
  <si>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</si>
  <si>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</si>
  <si>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</si>
  <si>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</si>
  <si>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</si>
  <si>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</si>
  <si>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</si>
  <si>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</si>
  <si>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</si>
  <si>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</si>
  <si>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</si>
  <si>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</si>
  <si>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</si>
  <si>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</si>
  <si>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</si>
  <si>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</si>
  <si>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</si>
  <si>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</si>
  <si>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</si>
  <si>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</si>
  <si>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t>S9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</si>
  <si>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</si>
  <si>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</si>
  <si>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</si>
  <si>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</si>
  <si>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</si>
  <si>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S29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</si>
  <si>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</si>
  <si>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</si>
  <si>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</si>
  <si>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</si>
  <si>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</si>
  <si>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</si>
  <si>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</si>
  <si>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</si>
  <si>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</si>
  <si>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</si>
  <si>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</si>
  <si>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</si>
  <si>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</si>
  <si>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</si>
  <si>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</si>
  <si>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</si>
  <si>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</si>
  <si>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</si>
  <si>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</si>
  <si>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</si>
  <si>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</si>
  <si>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</si>
  <si>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</si>
  <si>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</si>
  <si>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</si>
  <si>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</si>
  <si>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</si>
  <si>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</si>
  <si>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</si>
  <si>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</si>
  <si>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</si>
  <si>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</si>
  <si>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</si>
  <si>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</si>
  <si>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</si>
  <si>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</si>
  <si>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</si>
  <si>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</si>
  <si>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</si>
  <si>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</si>
  <si>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</si>
  <si>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</si>
  <si>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</si>
  <si>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</si>
  <si>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</si>
  <si>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</si>
  <si>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</si>
  <si>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</si>
  <si>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</si>
  <si>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</si>
  <si>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D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</si>
  <si>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</si>
  <si>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</si>
  <si>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</si>
  <si>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</si>
  <si>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</si>
  <si>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</si>
  <si>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</si>
  <si>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</si>
  <si>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</si>
  <si>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</si>
  <si>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</si>
  <si>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</si>
  <si>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</si>
  <si>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</si>
  <si>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</si>
  <si>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</si>
  <si>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</si>
  <si>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</si>
  <si>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</si>
  <si>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</si>
  <si>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</si>
  <si>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</si>
  <si>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</si>
  <si>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</si>
  <si>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</si>
  <si>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</si>
  <si>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</si>
  <si>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</si>
  <si>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</si>
  <si>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</si>
  <si>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</si>
  <si>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</si>
  <si>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</si>
  <si>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</si>
  <si>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</si>
  <si>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</si>
  <si>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</si>
  <si>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</si>
  <si>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</si>
  <si>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</si>
  <si>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</si>
  <si>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</si>
  <si>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</si>
  <si>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</si>
  <si>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</si>
  <si>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</si>
  <si>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</si>
  <si>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</si>
  <si>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</si>
  <si>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</si>
  <si>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</si>
  <si>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</si>
  <si>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</si>
  <si>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</si>
  <si>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</si>
  <si>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</si>
  <si>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</si>
  <si>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</si>
  <si>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</si>
  <si>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</si>
  <si>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</si>
  <si>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</si>
  <si>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</si>
  <si>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</si>
  <si>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</si>
  <si>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</si>
  <si>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</si>
  <si>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</si>
  <si>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</si>
  <si>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</si>
  <si>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</si>
  <si>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</si>
  <si>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06124000</t>
  </si>
  <si>
    <t>ISLE-SUR-LA-SORGUE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</si>
  <si>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</si>
  <si>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</si>
  <si>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</si>
  <si>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</si>
  <si>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</si>
  <si>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</si>
  <si>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</si>
  <si>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</si>
  <si>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</si>
  <si>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</si>
  <si>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</si>
  <si>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</si>
  <si>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</si>
  <si>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</si>
  <si>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</si>
  <si>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</si>
  <si>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</si>
  <si>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</si>
  <si>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</si>
  <si>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</si>
  <si>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</si>
  <si>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</si>
  <si>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</si>
  <si>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</si>
  <si>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</si>
  <si>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</si>
  <si>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</si>
  <si>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</si>
  <si>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</si>
  <si>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</si>
  <si>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</si>
  <si>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</si>
  <si>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</si>
  <si>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</si>
  <si>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</si>
  <si>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</si>
  <si>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</si>
  <si>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</si>
  <si>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 et 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</si>
  <si>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</si>
  <si>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</si>
  <si>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</si>
  <si>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</si>
  <si>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</si>
  <si>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</si>
  <si>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</si>
  <si>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</si>
  <si>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</si>
  <si>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</si>
  <si>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</si>
  <si>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</si>
  <si>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Silo</t>
  </si>
  <si>
    <t>292</t>
  </si>
  <si>
    <t>Hydropsyche</t>
  </si>
  <si>
    <t>212</t>
  </si>
  <si>
    <t>Hydroptila</t>
  </si>
  <si>
    <t>200</t>
  </si>
  <si>
    <t>Lepidostoma</t>
  </si>
  <si>
    <t>305</t>
  </si>
  <si>
    <t>Mystacides</t>
  </si>
  <si>
    <t>312</t>
  </si>
  <si>
    <t>sF. Limnephilinae</t>
  </si>
  <si>
    <t>3163</t>
  </si>
  <si>
    <t>Odontocerum</t>
  </si>
  <si>
    <t>339</t>
  </si>
  <si>
    <t>Polycentropus</t>
  </si>
  <si>
    <t>231</t>
  </si>
  <si>
    <t>Lype</t>
  </si>
  <si>
    <t>241</t>
  </si>
  <si>
    <t>Metalype</t>
  </si>
  <si>
    <t>246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</si>
  <si>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</si>
  <si>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</si>
  <si>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</si>
  <si>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</si>
  <si>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</si>
  <si>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</si>
  <si>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</si>
  <si>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</si>
  <si>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</si>
  <si>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</si>
  <si>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</si>
  <si>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</si>
  <si>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Rhithrogena</t>
  </si>
  <si>
    <t>404</t>
  </si>
  <si>
    <t>Paraleptophlebia</t>
  </si>
  <si>
    <t>481</t>
  </si>
  <si>
    <t>Corixidae</t>
  </si>
  <si>
    <t>709</t>
  </si>
  <si>
    <t>sF. Corixinae</t>
  </si>
  <si>
    <t>5196</t>
  </si>
  <si>
    <t>Nepidae</t>
  </si>
  <si>
    <t>725</t>
  </si>
  <si>
    <t>sF. Colymbetinae</t>
  </si>
  <si>
    <t>2395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</si>
  <si>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</si>
  <si>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</si>
  <si>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</si>
  <si>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</si>
  <si>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</si>
  <si>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</si>
  <si>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</si>
  <si>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</si>
  <si>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</si>
  <si>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</si>
  <si>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Gyrinus</t>
  </si>
  <si>
    <t>514</t>
  </si>
  <si>
    <t>Brychius</t>
  </si>
  <si>
    <t>520</t>
  </si>
  <si>
    <t>Haliplus</t>
  </si>
  <si>
    <t>518</t>
  </si>
  <si>
    <t>Hydraena</t>
  </si>
  <si>
    <t>608</t>
  </si>
  <si>
    <t>Ceratopogonidae</t>
  </si>
  <si>
    <t>819</t>
  </si>
  <si>
    <t>Chironomidae</t>
  </si>
  <si>
    <t>807</t>
  </si>
  <si>
    <t>Culicidae</t>
  </si>
  <si>
    <t>796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</si>
  <si>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</si>
  <si>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</si>
  <si>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</si>
  <si>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</si>
  <si>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</si>
  <si>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</si>
  <si>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</si>
  <si>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</si>
  <si>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</si>
  <si>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</si>
  <si>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</si>
  <si>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</si>
  <si>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Boyeria</t>
  </si>
  <si>
    <t>670</t>
  </si>
  <si>
    <t>Calopteryx</t>
  </si>
  <si>
    <t>650</t>
  </si>
  <si>
    <t>Agriotypus</t>
  </si>
  <si>
    <t>1083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</si>
  <si>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</si>
  <si>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</si>
  <si>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</si>
  <si>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</si>
  <si>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</si>
  <si>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</si>
  <si>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</si>
  <si>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</si>
  <si>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</si>
  <si>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</si>
  <si>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</si>
  <si>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Pisidium</t>
  </si>
  <si>
    <t>1043</t>
  </si>
  <si>
    <t>Bithynia</t>
  </si>
  <si>
    <t>994</t>
  </si>
  <si>
    <t>Emmericia</t>
  </si>
  <si>
    <t>986</t>
  </si>
  <si>
    <t>Ferrissia</t>
  </si>
  <si>
    <t>1030</t>
  </si>
  <si>
    <t>Belgrandia</t>
  </si>
  <si>
    <t>982</t>
  </si>
  <si>
    <t>Potamopyrgus</t>
  </si>
  <si>
    <t>978</t>
  </si>
  <si>
    <t>Lymnaeidae</t>
  </si>
  <si>
    <t>998</t>
  </si>
  <si>
    <t>Radix</t>
  </si>
  <si>
    <t>1004</t>
  </si>
  <si>
    <t>Physa lato-sensu</t>
  </si>
  <si>
    <t>997</t>
  </si>
  <si>
    <t>Planorbidae</t>
  </si>
  <si>
    <t>1009</t>
  </si>
  <si>
    <t>Valvata</t>
  </si>
  <si>
    <t>972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</si>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</sst>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E88A68B-D8D4-4E15-A712-8988A3B7C271}"/>
    <cellStyle name="Normal_résultats" xfId="1" xr:uid="{422915F4-AC1A-4EED-A9CE-F6D01A60A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SORSU/19035_SORSU_18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SORSU</v>
          </cell>
          <cell r="L5">
            <v>43634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634C-A1D3-40EF-AA58-4B779B907EA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6124000</v>
      </c>
      <c r="B6" s="27" t="s">
        <v>13</v>
      </c>
      <c r="C6" s="27" t="s">
        <v>14</v>
      </c>
      <c r="D6" s="28" t="s">
        <v>15</v>
      </c>
      <c r="E6" s="27">
        <v>863657.81373059435</v>
      </c>
      <c r="F6" s="27">
        <v>6317609.9999275422</v>
      </c>
      <c r="G6" s="27">
        <v>863479.50894338335</v>
      </c>
      <c r="H6" s="29">
        <v>6317640.967321963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13.166666666666666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2567.5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128.375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50</v>
      </c>
      <c r="M25" s="82" t="s">
        <v>56</v>
      </c>
      <c r="N25" s="92">
        <v>50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50</v>
      </c>
      <c r="M26" s="82" t="s">
        <v>56</v>
      </c>
      <c r="N26" s="92">
        <v>40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69</v>
      </c>
      <c r="L27" s="82" t="s">
        <v>50</v>
      </c>
      <c r="M27" s="82" t="s">
        <v>70</v>
      </c>
      <c r="N27" s="92">
        <v>50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71</v>
      </c>
      <c r="D28" s="36"/>
      <c r="E28" s="36"/>
      <c r="F28" s="101"/>
      <c r="J28" s="94" t="s">
        <v>72</v>
      </c>
      <c r="K28" s="82" t="s">
        <v>55</v>
      </c>
      <c r="L28" s="82" t="s">
        <v>50</v>
      </c>
      <c r="M28" s="82" t="s">
        <v>70</v>
      </c>
      <c r="N28" s="92">
        <v>40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73</v>
      </c>
      <c r="D29" s="36"/>
      <c r="E29" s="36"/>
      <c r="F29" s="101"/>
      <c r="J29" s="94" t="s">
        <v>74</v>
      </c>
      <c r="K29" s="82" t="s">
        <v>55</v>
      </c>
      <c r="L29" s="82" t="s">
        <v>47</v>
      </c>
      <c r="M29" s="82" t="s">
        <v>70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75</v>
      </c>
      <c r="D30" s="36"/>
      <c r="E30" s="36"/>
      <c r="F30" s="101"/>
      <c r="J30" s="102" t="s">
        <v>76</v>
      </c>
      <c r="K30" s="103" t="s">
        <v>66</v>
      </c>
      <c r="L30" s="103" t="s">
        <v>47</v>
      </c>
      <c r="M30" s="103" t="s">
        <v>70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77</v>
      </c>
      <c r="D31" s="36"/>
      <c r="F31" s="101"/>
    </row>
    <row r="32" spans="1:19" ht="14.25" customHeight="1">
      <c r="A32" s="99" t="s">
        <v>28</v>
      </c>
      <c r="B32" s="100"/>
      <c r="C32" s="36" t="s">
        <v>78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79</v>
      </c>
      <c r="D33" s="49"/>
      <c r="E33" s="49"/>
      <c r="F33" s="101"/>
      <c r="L33" s="107" t="s">
        <v>80</v>
      </c>
      <c r="M33" s="108"/>
      <c r="N33" s="109" t="s">
        <v>81</v>
      </c>
      <c r="O33" s="109" t="s">
        <v>82</v>
      </c>
    </row>
    <row r="34" spans="1:17" ht="14.25" customHeight="1">
      <c r="A34" s="48" t="s">
        <v>34</v>
      </c>
      <c r="B34" s="106"/>
      <c r="C34" s="36" t="s">
        <v>83</v>
      </c>
      <c r="D34" s="49"/>
      <c r="E34" s="49"/>
      <c r="F34" s="101"/>
      <c r="L34" s="110" t="s">
        <v>84</v>
      </c>
      <c r="M34" s="111"/>
      <c r="N34" s="112" t="s">
        <v>47</v>
      </c>
      <c r="O34" s="112" t="s">
        <v>85</v>
      </c>
    </row>
    <row r="35" spans="1:17" ht="14.25" customHeight="1">
      <c r="A35" s="48" t="s">
        <v>37</v>
      </c>
      <c r="B35" s="106"/>
      <c r="C35" s="49" t="s">
        <v>86</v>
      </c>
      <c r="D35" s="49"/>
      <c r="E35" s="49"/>
      <c r="F35" s="101"/>
      <c r="L35" s="113" t="s">
        <v>87</v>
      </c>
      <c r="M35" s="114"/>
      <c r="N35" s="115" t="s">
        <v>50</v>
      </c>
      <c r="O35" s="115" t="s">
        <v>88</v>
      </c>
    </row>
    <row r="36" spans="1:17" ht="14.25" customHeight="1">
      <c r="A36" s="48" t="s">
        <v>89</v>
      </c>
      <c r="B36" s="106"/>
      <c r="C36" s="49" t="s">
        <v>90</v>
      </c>
      <c r="D36" s="49"/>
      <c r="E36" s="49"/>
      <c r="F36" s="101"/>
      <c r="L36" s="113" t="s">
        <v>91</v>
      </c>
      <c r="M36" s="114"/>
      <c r="N36" s="115" t="s">
        <v>43</v>
      </c>
      <c r="O36" s="115" t="s">
        <v>92</v>
      </c>
    </row>
    <row r="37" spans="1:17" ht="14.25" customHeight="1">
      <c r="A37" s="69" t="s">
        <v>93</v>
      </c>
      <c r="B37" s="116"/>
      <c r="C37" s="70" t="s">
        <v>94</v>
      </c>
      <c r="D37" s="72"/>
      <c r="E37" s="72"/>
      <c r="F37" s="117"/>
      <c r="L37" s="118" t="s">
        <v>95</v>
      </c>
      <c r="M37" s="119"/>
      <c r="N37" s="120" t="s">
        <v>96</v>
      </c>
      <c r="O37" s="120" t="s">
        <v>97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98</v>
      </c>
      <c r="H41" s="5" t="s">
        <v>0</v>
      </c>
      <c r="I41" s="6"/>
      <c r="J41" s="3"/>
      <c r="K41" s="3"/>
      <c r="L41" s="3"/>
      <c r="M41" s="3"/>
      <c r="Q41" s="4" t="s">
        <v>99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100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81</v>
      </c>
      <c r="I46" s="126" t="s">
        <v>96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101</v>
      </c>
      <c r="B47" s="131"/>
      <c r="C47" s="131"/>
      <c r="D47" s="131"/>
      <c r="E47" s="131"/>
      <c r="F47" s="131"/>
      <c r="G47" s="132"/>
      <c r="H47" s="133" t="s">
        <v>102</v>
      </c>
      <c r="I47" s="134" t="s">
        <v>103</v>
      </c>
      <c r="J47" s="135"/>
      <c r="K47" s="134" t="s">
        <v>104</v>
      </c>
      <c r="L47" s="135"/>
      <c r="M47" s="134" t="s">
        <v>105</v>
      </c>
      <c r="N47" s="135"/>
      <c r="O47" s="134" t="s">
        <v>106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97</v>
      </c>
      <c r="J48" s="141"/>
      <c r="K48" s="140" t="s">
        <v>92</v>
      </c>
      <c r="L48" s="141"/>
      <c r="M48" s="140" t="s">
        <v>88</v>
      </c>
      <c r="N48" s="141"/>
      <c r="O48" s="140" t="s">
        <v>85</v>
      </c>
      <c r="P48" s="141"/>
    </row>
    <row r="49" spans="1:256" s="152" customFormat="1" ht="13.5" customHeight="1">
      <c r="A49" s="142" t="s">
        <v>107</v>
      </c>
      <c r="B49" s="143" t="s">
        <v>108</v>
      </c>
      <c r="C49" s="144" t="s">
        <v>81</v>
      </c>
      <c r="D49" s="145" t="s">
        <v>109</v>
      </c>
      <c r="E49" s="146" t="s">
        <v>110</v>
      </c>
      <c r="F49" s="146" t="s">
        <v>111</v>
      </c>
      <c r="G49" s="146" t="s">
        <v>112</v>
      </c>
      <c r="H49" s="147"/>
      <c r="I49" s="142" t="s">
        <v>113</v>
      </c>
      <c r="J49" s="142" t="s">
        <v>114</v>
      </c>
      <c r="K49" s="148" t="s">
        <v>113</v>
      </c>
      <c r="L49" s="149" t="s">
        <v>114</v>
      </c>
      <c r="M49" s="148" t="s">
        <v>113</v>
      </c>
      <c r="N49" s="149" t="s">
        <v>114</v>
      </c>
      <c r="O49" s="148" t="s">
        <v>113</v>
      </c>
      <c r="P49" s="149" t="s">
        <v>114</v>
      </c>
      <c r="Q49" s="150" t="s">
        <v>115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116</v>
      </c>
      <c r="B51" s="161" t="s">
        <v>116</v>
      </c>
      <c r="C51" s="162" t="s">
        <v>42</v>
      </c>
      <c r="D51" s="163">
        <v>11</v>
      </c>
      <c r="E51" s="163">
        <v>2</v>
      </c>
      <c r="F51" s="164" t="s">
        <v>117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118</v>
      </c>
      <c r="B52" s="169" t="s">
        <v>119</v>
      </c>
      <c r="C52" s="170" t="s">
        <v>55</v>
      </c>
      <c r="D52" s="171">
        <v>10</v>
      </c>
      <c r="E52" s="171">
        <v>33</v>
      </c>
      <c r="F52" s="172" t="s">
        <v>120</v>
      </c>
      <c r="G52" s="173"/>
      <c r="H52" s="156"/>
      <c r="I52" s="173"/>
      <c r="J52" s="173"/>
      <c r="K52" s="174" t="s">
        <v>54</v>
      </c>
      <c r="L52" s="175">
        <v>3</v>
      </c>
      <c r="M52" s="174" t="s">
        <v>72</v>
      </c>
      <c r="N52" s="175">
        <v>2</v>
      </c>
      <c r="O52" s="174" t="s">
        <v>74</v>
      </c>
      <c r="P52" s="175">
        <v>1</v>
      </c>
      <c r="Q52" s="173">
        <v>3</v>
      </c>
    </row>
    <row r="53" spans="1:256" ht="22.5">
      <c r="A53" s="168" t="s">
        <v>121</v>
      </c>
      <c r="B53" s="169" t="s">
        <v>122</v>
      </c>
      <c r="C53" s="170" t="s">
        <v>46</v>
      </c>
      <c r="D53" s="171">
        <v>9</v>
      </c>
      <c r="E53" s="171">
        <v>2</v>
      </c>
      <c r="F53" s="172" t="s">
        <v>117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49</v>
      </c>
      <c r="D54" s="171">
        <v>8</v>
      </c>
      <c r="E54" s="171">
        <v>2</v>
      </c>
      <c r="F54" s="172" t="s">
        <v>117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59</v>
      </c>
      <c r="D55" s="171">
        <v>7</v>
      </c>
      <c r="E55" s="171">
        <v>10</v>
      </c>
      <c r="F55" s="172" t="s">
        <v>120</v>
      </c>
      <c r="G55" s="173"/>
      <c r="H55" s="156"/>
      <c r="I55" s="173"/>
      <c r="J55" s="173"/>
      <c r="K55" s="174" t="s">
        <v>58</v>
      </c>
      <c r="L55" s="175">
        <v>3</v>
      </c>
      <c r="M55" s="174"/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127</v>
      </c>
      <c r="B56" s="169" t="s">
        <v>128</v>
      </c>
      <c r="C56" s="176" t="s">
        <v>52</v>
      </c>
      <c r="D56" s="171">
        <v>6</v>
      </c>
      <c r="E56" s="171">
        <v>4</v>
      </c>
      <c r="F56" s="172"/>
      <c r="G56" s="173"/>
      <c r="H56" s="156"/>
      <c r="I56" s="173"/>
      <c r="J56" s="173"/>
      <c r="K56" s="174" t="s">
        <v>51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63</v>
      </c>
      <c r="D57" s="171">
        <v>5</v>
      </c>
      <c r="E57" s="171">
        <v>15</v>
      </c>
      <c r="F57" s="172" t="s">
        <v>120</v>
      </c>
      <c r="G57" s="173"/>
      <c r="H57" s="156"/>
      <c r="I57" s="173"/>
      <c r="J57" s="173"/>
      <c r="K57" s="174"/>
      <c r="L57" s="175">
        <v>2</v>
      </c>
      <c r="M57" s="174" t="s">
        <v>62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>
        <v>1</v>
      </c>
      <c r="F58" s="172" t="s">
        <v>117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/>
      <c r="P58" s="175">
        <v>2</v>
      </c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66</v>
      </c>
      <c r="D60" s="171">
        <v>2</v>
      </c>
      <c r="E60" s="171">
        <v>18</v>
      </c>
      <c r="F60" s="172" t="s">
        <v>120</v>
      </c>
      <c r="G60" s="173"/>
      <c r="H60" s="156"/>
      <c r="I60" s="173"/>
      <c r="J60" s="173"/>
      <c r="K60" s="174"/>
      <c r="L60" s="175">
        <v>1</v>
      </c>
      <c r="M60" s="174" t="s">
        <v>65</v>
      </c>
      <c r="N60" s="175">
        <v>3</v>
      </c>
      <c r="O60" s="174" t="s">
        <v>76</v>
      </c>
      <c r="P60" s="175">
        <v>2</v>
      </c>
      <c r="Q60" s="173">
        <v>2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117</v>
      </c>
      <c r="G61" s="173"/>
      <c r="H61" s="156"/>
      <c r="I61" s="173"/>
      <c r="J61" s="173"/>
      <c r="K61" s="174"/>
      <c r="L61" s="175">
        <v>3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69</v>
      </c>
      <c r="D62" s="180">
        <v>0</v>
      </c>
      <c r="E62" s="180">
        <v>12</v>
      </c>
      <c r="F62" s="181" t="s">
        <v>120</v>
      </c>
      <c r="G62" s="182"/>
      <c r="H62" s="156"/>
      <c r="I62" s="182"/>
      <c r="J62" s="182"/>
      <c r="K62" s="183"/>
      <c r="L62" s="184">
        <v>2</v>
      </c>
      <c r="M62" s="183" t="s">
        <v>68</v>
      </c>
      <c r="N62" s="184">
        <v>3</v>
      </c>
      <c r="O62" s="183"/>
      <c r="P62" s="184">
        <v>1</v>
      </c>
      <c r="Q62" s="182">
        <v>1</v>
      </c>
    </row>
    <row r="63" spans="1:256" ht="27.75" customHeight="1" thickBot="1">
      <c r="H63" s="185" t="s">
        <v>115</v>
      </c>
      <c r="I63" s="186">
        <v>0</v>
      </c>
      <c r="J63" s="187"/>
      <c r="K63" s="186">
        <v>4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1A09094-B8BB-4385-B571-CDECE9A48615}">
      <formula1>0</formula1>
      <formula2>50</formula2>
    </dataValidation>
    <dataValidation type="date" allowBlank="1" showErrorMessage="1" errorTitle="Date du prélèvement (jj/mm/aaaa)" sqref="D6:H6" xr:uid="{5B0A4CAE-92B2-4D50-8850-2ECA445D467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40FA-8366-4590-A7A8-687F1D7599A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84054</v>
      </c>
      <c r="G23" s="235">
        <v>863679</v>
      </c>
      <c r="H23" s="235">
        <v>6317595</v>
      </c>
      <c r="I23" s="235">
        <v>54</v>
      </c>
      <c r="J23" s="235" t="s">
        <v>195</v>
      </c>
      <c r="K23" s="234">
        <v>863657.81373059435</v>
      </c>
      <c r="L23" s="234">
        <v>6317609.9999275422</v>
      </c>
      <c r="M23" s="234">
        <v>863479.50894338335</v>
      </c>
      <c r="N23" s="234">
        <v>6317640.967321963</v>
      </c>
      <c r="O23" s="235">
        <v>13.4</v>
      </c>
      <c r="P23" s="235">
        <v>195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SORSU_2019-06-18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81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06124000</v>
      </c>
      <c r="B39" s="278" t="str">
        <f>C23</f>
        <v>SORGUE</v>
      </c>
      <c r="C39" s="278" t="str">
        <f>D23</f>
        <v>SORGUE A ISLE-SUR-LA-SORGUE</v>
      </c>
      <c r="D39" s="279" t="str">
        <f>D26</f>
        <v>18/06/2019</v>
      </c>
      <c r="E39" s="280">
        <v>13.166666666666666</v>
      </c>
      <c r="F39" s="281" t="s">
        <v>214</v>
      </c>
      <c r="G39" s="282" t="s">
        <v>42</v>
      </c>
      <c r="H39" s="283">
        <v>2</v>
      </c>
      <c r="I39" s="283" t="s">
        <v>117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55</v>
      </c>
      <c r="H40" s="284">
        <v>33</v>
      </c>
      <c r="I40" s="283" t="s">
        <v>120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2</v>
      </c>
      <c r="I41" s="283" t="s">
        <v>117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2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59</v>
      </c>
      <c r="H43" s="284">
        <v>10</v>
      </c>
      <c r="I43" s="283" t="s">
        <v>120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52</v>
      </c>
      <c r="H44" s="284">
        <v>4</v>
      </c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63</v>
      </c>
      <c r="H45" s="284">
        <v>15</v>
      </c>
      <c r="I45" s="283" t="s">
        <v>120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>
        <v>1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66</v>
      </c>
      <c r="H48" s="284">
        <v>18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>
        <v>1</v>
      </c>
      <c r="I49" s="283" t="s">
        <v>117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69</v>
      </c>
      <c r="H50" s="287">
        <v>12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80</v>
      </c>
      <c r="I57" s="298" t="s">
        <v>81</v>
      </c>
      <c r="J57" s="298" t="s">
        <v>82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84</v>
      </c>
      <c r="I58" s="299" t="s">
        <v>47</v>
      </c>
      <c r="J58" s="299" t="s">
        <v>85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87</v>
      </c>
      <c r="I59" s="300" t="s">
        <v>50</v>
      </c>
      <c r="J59" s="300" t="s">
        <v>88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91</v>
      </c>
      <c r="I60" s="300" t="s">
        <v>43</v>
      </c>
      <c r="J60" s="300" t="s">
        <v>92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95</v>
      </c>
      <c r="I61" s="302" t="s">
        <v>96</v>
      </c>
      <c r="J61" s="302" t="s">
        <v>97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06124000</v>
      </c>
      <c r="B66" s="308" t="str">
        <f>D26</f>
        <v>18/06/2019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06124000</v>
      </c>
      <c r="B67" s="311" t="str">
        <f>+B$66</f>
        <v>18/06/2019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06124000</v>
      </c>
      <c r="B68" s="311" t="str">
        <f t="shared" si="0"/>
        <v>18/06/2019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1</v>
      </c>
      <c r="J68" s="284"/>
      <c r="K68" s="283">
        <v>0</v>
      </c>
      <c r="T68"/>
    </row>
    <row r="69" spans="1:256" ht="14.25">
      <c r="A69" s="310" t="str">
        <f t="shared" si="0"/>
        <v>06124000</v>
      </c>
      <c r="B69" s="311" t="str">
        <f t="shared" si="0"/>
        <v>18/06/2019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30</v>
      </c>
      <c r="H69" s="283"/>
      <c r="I69" s="283">
        <v>1</v>
      </c>
      <c r="J69" s="284" t="s">
        <v>233</v>
      </c>
      <c r="K69" s="283">
        <v>0</v>
      </c>
      <c r="T69"/>
    </row>
    <row r="70" spans="1:256" ht="14.25">
      <c r="A70" s="310" t="str">
        <f t="shared" si="0"/>
        <v>06124000</v>
      </c>
      <c r="B70" s="311" t="str">
        <f t="shared" si="0"/>
        <v>18/06/2019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40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06124000</v>
      </c>
      <c r="B71" s="311" t="str">
        <f t="shared" si="0"/>
        <v>18/06/2019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40</v>
      </c>
      <c r="H71" s="283"/>
      <c r="I71" s="283">
        <v>2</v>
      </c>
      <c r="J71" s="284" t="s">
        <v>233</v>
      </c>
      <c r="K71" s="283">
        <v>0</v>
      </c>
      <c r="T71"/>
    </row>
    <row r="72" spans="1:256" ht="14.25">
      <c r="A72" s="310" t="str">
        <f t="shared" si="0"/>
        <v>06124000</v>
      </c>
      <c r="B72" s="311" t="str">
        <f t="shared" si="0"/>
        <v>18/06/2019</v>
      </c>
      <c r="C72" s="309" t="s">
        <v>62</v>
      </c>
      <c r="D72" s="283" t="s">
        <v>63</v>
      </c>
      <c r="E72" s="283" t="s">
        <v>50</v>
      </c>
      <c r="F72" s="283" t="s">
        <v>56</v>
      </c>
      <c r="G72" s="284">
        <v>50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06124000</v>
      </c>
      <c r="B73" s="311" t="str">
        <f t="shared" si="0"/>
        <v>18/06/2019</v>
      </c>
      <c r="C73" s="309" t="s">
        <v>65</v>
      </c>
      <c r="D73" s="283" t="s">
        <v>66</v>
      </c>
      <c r="E73" s="283" t="s">
        <v>50</v>
      </c>
      <c r="F73" s="283" t="s">
        <v>56</v>
      </c>
      <c r="G73" s="284">
        <v>40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06124000</v>
      </c>
      <c r="B74" s="311" t="str">
        <f t="shared" si="0"/>
        <v>18/06/2019</v>
      </c>
      <c r="C74" s="309" t="s">
        <v>68</v>
      </c>
      <c r="D74" s="283" t="s">
        <v>69</v>
      </c>
      <c r="E74" s="283" t="s">
        <v>50</v>
      </c>
      <c r="F74" s="283" t="s">
        <v>70</v>
      </c>
      <c r="G74" s="284">
        <v>50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06124000</v>
      </c>
      <c r="B75" s="311" t="str">
        <f t="shared" si="0"/>
        <v>18/06/2019</v>
      </c>
      <c r="C75" s="309" t="s">
        <v>72</v>
      </c>
      <c r="D75" s="283" t="s">
        <v>55</v>
      </c>
      <c r="E75" s="283" t="s">
        <v>50</v>
      </c>
      <c r="F75" s="283" t="s">
        <v>70</v>
      </c>
      <c r="G75" s="284">
        <v>40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06124000</v>
      </c>
      <c r="B76" s="311" t="str">
        <f t="shared" si="0"/>
        <v>18/06/2019</v>
      </c>
      <c r="C76" s="309" t="s">
        <v>74</v>
      </c>
      <c r="D76" s="283" t="s">
        <v>55</v>
      </c>
      <c r="E76" s="283" t="s">
        <v>47</v>
      </c>
      <c r="F76" s="283" t="s">
        <v>70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06124000</v>
      </c>
      <c r="B77" s="311" t="str">
        <f t="shared" si="0"/>
        <v>18/06/2019</v>
      </c>
      <c r="C77" s="309" t="s">
        <v>76</v>
      </c>
      <c r="D77" s="283" t="s">
        <v>66</v>
      </c>
      <c r="E77" s="283" t="s">
        <v>47</v>
      </c>
      <c r="F77" s="283" t="s">
        <v>70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70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06124000</v>
      </c>
      <c r="B88" s="330" t="str">
        <f>D26</f>
        <v>18/06/2019</v>
      </c>
      <c r="C88" s="284" t="s">
        <v>244</v>
      </c>
      <c r="D88" s="331" t="s">
        <v>245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06124000</v>
      </c>
      <c r="B89" s="311" t="str">
        <f>+B$88</f>
        <v>18/06/2019</v>
      </c>
      <c r="C89" s="284" t="s">
        <v>246</v>
      </c>
      <c r="D89" s="331" t="s">
        <v>247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06124000</v>
      </c>
      <c r="B90" s="311" t="str">
        <f t="shared" si="1"/>
        <v>18/06/2019</v>
      </c>
      <c r="C90" s="284" t="s">
        <v>248</v>
      </c>
      <c r="D90" s="331" t="s">
        <v>249</v>
      </c>
      <c r="E90" s="284">
        <v>34</v>
      </c>
      <c r="F90" s="284">
        <v>12</v>
      </c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06124000</v>
      </c>
      <c r="B91" s="311" t="str">
        <f t="shared" si="1"/>
        <v>18/06/2019</v>
      </c>
      <c r="C91" s="284" t="s">
        <v>250</v>
      </c>
      <c r="D91" s="331" t="s">
        <v>251</v>
      </c>
      <c r="E91" s="284">
        <v>12</v>
      </c>
      <c r="F91" s="284">
        <v>1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06124000</v>
      </c>
      <c r="B92" s="311" t="str">
        <f t="shared" si="1"/>
        <v>18/06/2019</v>
      </c>
      <c r="C92" s="284" t="s">
        <v>252</v>
      </c>
      <c r="D92" s="331" t="s">
        <v>253</v>
      </c>
      <c r="E92" s="284">
        <v>3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06124000</v>
      </c>
      <c r="B93" s="311" t="str">
        <f t="shared" si="1"/>
        <v>18/06/2019</v>
      </c>
      <c r="C93" s="284" t="s">
        <v>254</v>
      </c>
      <c r="D93" s="331" t="s">
        <v>255</v>
      </c>
      <c r="E93" s="284">
        <v>2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06124000</v>
      </c>
      <c r="B94" s="311" t="str">
        <f t="shared" si="1"/>
        <v>18/06/2019</v>
      </c>
      <c r="C94" s="284" t="s">
        <v>256</v>
      </c>
      <c r="D94" s="331" t="s">
        <v>257</v>
      </c>
      <c r="E94" s="284">
        <v>6</v>
      </c>
      <c r="F94" s="284">
        <v>13</v>
      </c>
      <c r="G94" s="284">
        <v>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06124000</v>
      </c>
      <c r="B95" s="311" t="str">
        <f t="shared" si="1"/>
        <v>18/06/2019</v>
      </c>
      <c r="C95" s="284" t="s">
        <v>258</v>
      </c>
      <c r="D95" s="331" t="s">
        <v>259</v>
      </c>
      <c r="E95" s="284"/>
      <c r="F95" s="284">
        <v>6</v>
      </c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06124000</v>
      </c>
      <c r="B96" s="311" t="str">
        <f t="shared" si="1"/>
        <v>18/06/2019</v>
      </c>
      <c r="C96" s="284" t="s">
        <v>260</v>
      </c>
      <c r="D96" s="331" t="s">
        <v>261</v>
      </c>
      <c r="E96" s="284">
        <v>7</v>
      </c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06124000</v>
      </c>
      <c r="B97" s="311" t="str">
        <f t="shared" si="1"/>
        <v>18/06/2019</v>
      </c>
      <c r="C97" s="284" t="s">
        <v>262</v>
      </c>
      <c r="D97" s="331" t="s">
        <v>263</v>
      </c>
      <c r="E97" s="284">
        <v>7</v>
      </c>
      <c r="F97" s="284">
        <v>1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06124000</v>
      </c>
      <c r="B98" s="311" t="str">
        <f t="shared" si="1"/>
        <v>18/06/2019</v>
      </c>
      <c r="C98" s="284" t="s">
        <v>264</v>
      </c>
      <c r="D98" s="331" t="s">
        <v>265</v>
      </c>
      <c r="E98" s="284">
        <v>2</v>
      </c>
      <c r="F98" s="284"/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06124000</v>
      </c>
      <c r="B99" s="311" t="str">
        <f t="shared" si="1"/>
        <v>18/06/2019</v>
      </c>
      <c r="C99" s="284" t="s">
        <v>266</v>
      </c>
      <c r="D99" s="331" t="s">
        <v>267</v>
      </c>
      <c r="E99" s="284">
        <v>11</v>
      </c>
      <c r="F99" s="284">
        <v>9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06124000</v>
      </c>
      <c r="B100" s="311" t="str">
        <f t="shared" si="1"/>
        <v>18/06/2019</v>
      </c>
      <c r="C100" s="284" t="s">
        <v>268</v>
      </c>
      <c r="D100" s="331" t="s">
        <v>269</v>
      </c>
      <c r="E100" s="284">
        <v>2</v>
      </c>
      <c r="F100" s="284"/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06124000</v>
      </c>
      <c r="B101" s="311" t="str">
        <f t="shared" si="1"/>
        <v>18/06/2019</v>
      </c>
      <c r="C101" s="284" t="s">
        <v>270</v>
      </c>
      <c r="D101" s="331" t="s">
        <v>271</v>
      </c>
      <c r="E101" s="284">
        <v>370</v>
      </c>
      <c r="F101" s="284">
        <v>644</v>
      </c>
      <c r="G101" s="284">
        <v>138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06124000</v>
      </c>
      <c r="B102" s="311" t="str">
        <f t="shared" si="1"/>
        <v>18/06/2019</v>
      </c>
      <c r="C102" s="284" t="s">
        <v>272</v>
      </c>
      <c r="D102" s="331" t="s">
        <v>273</v>
      </c>
      <c r="E102" s="284">
        <v>20</v>
      </c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06124000</v>
      </c>
      <c r="B103" s="311" t="str">
        <f t="shared" si="1"/>
        <v>18/06/2019</v>
      </c>
      <c r="C103" s="284" t="s">
        <v>274</v>
      </c>
      <c r="D103" s="331" t="s">
        <v>275</v>
      </c>
      <c r="E103" s="284">
        <v>1</v>
      </c>
      <c r="F103" s="284">
        <v>4</v>
      </c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06124000</v>
      </c>
      <c r="B104" s="311" t="str">
        <f t="shared" si="1"/>
        <v>18/06/2019</v>
      </c>
      <c r="C104" s="284" t="s">
        <v>276</v>
      </c>
      <c r="D104" s="331" t="s">
        <v>277</v>
      </c>
      <c r="E104" s="284">
        <v>388</v>
      </c>
      <c r="F104" s="284">
        <v>44</v>
      </c>
      <c r="G104" s="284">
        <v>143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06124000</v>
      </c>
      <c r="B105" s="311" t="str">
        <f t="shared" si="1"/>
        <v>18/06/2019</v>
      </c>
      <c r="C105" s="284" t="s">
        <v>278</v>
      </c>
      <c r="D105" s="331" t="s">
        <v>279</v>
      </c>
      <c r="E105" s="284">
        <v>1</v>
      </c>
      <c r="F105" s="284">
        <v>9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06124000</v>
      </c>
      <c r="B106" s="311" t="str">
        <f t="shared" si="1"/>
        <v>18/06/2019</v>
      </c>
      <c r="C106" s="284" t="s">
        <v>280</v>
      </c>
      <c r="D106" s="331" t="s">
        <v>281</v>
      </c>
      <c r="E106" s="284">
        <v>7</v>
      </c>
      <c r="F106" s="284"/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06124000</v>
      </c>
      <c r="B107" s="311" t="str">
        <f t="shared" si="1"/>
        <v>18/06/2019</v>
      </c>
      <c r="C107" s="284" t="s">
        <v>282</v>
      </c>
      <c r="D107" s="331" t="s">
        <v>283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06124000</v>
      </c>
      <c r="B108" s="311" t="str">
        <f t="shared" si="1"/>
        <v>18/06/2019</v>
      </c>
      <c r="C108" s="284" t="s">
        <v>284</v>
      </c>
      <c r="D108" s="331" t="s">
        <v>285</v>
      </c>
      <c r="E108" s="284">
        <v>1</v>
      </c>
      <c r="F108" s="284"/>
      <c r="G108" s="284">
        <v>9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06124000</v>
      </c>
      <c r="B109" s="311" t="str">
        <f t="shared" si="1"/>
        <v>18/06/2019</v>
      </c>
      <c r="C109" s="284" t="s">
        <v>286</v>
      </c>
      <c r="D109" s="331" t="s">
        <v>287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06124000</v>
      </c>
      <c r="B110" s="311" t="str">
        <f t="shared" si="1"/>
        <v>18/06/2019</v>
      </c>
      <c r="C110" s="284" t="s">
        <v>288</v>
      </c>
      <c r="D110" s="331" t="s">
        <v>289</v>
      </c>
      <c r="E110" s="284">
        <v>6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06124000</v>
      </c>
      <c r="B111" s="311" t="str">
        <f t="shared" si="1"/>
        <v>18/06/2019</v>
      </c>
      <c r="C111" s="284" t="s">
        <v>290</v>
      </c>
      <c r="D111" s="331" t="s">
        <v>291</v>
      </c>
      <c r="E111" s="284">
        <v>12</v>
      </c>
      <c r="F111" s="284"/>
      <c r="G111" s="284">
        <v>16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06124000</v>
      </c>
      <c r="B112" s="311" t="str">
        <f t="shared" si="1"/>
        <v>18/06/2019</v>
      </c>
      <c r="C112" s="284" t="s">
        <v>292</v>
      </c>
      <c r="D112" s="331" t="s">
        <v>293</v>
      </c>
      <c r="E112" s="284">
        <v>84</v>
      </c>
      <c r="F112" s="284">
        <v>56</v>
      </c>
      <c r="G112" s="284">
        <v>48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06124000</v>
      </c>
      <c r="B113" s="311" t="str">
        <f t="shared" si="1"/>
        <v>18/06/2019</v>
      </c>
      <c r="C113" s="284" t="s">
        <v>294</v>
      </c>
      <c r="D113" s="331" t="s">
        <v>295</v>
      </c>
      <c r="E113" s="284">
        <v>104</v>
      </c>
      <c r="F113" s="284">
        <v>160</v>
      </c>
      <c r="G113" s="284">
        <v>32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06124000</v>
      </c>
      <c r="B114" s="311" t="str">
        <f t="shared" si="1"/>
        <v>18/06/2019</v>
      </c>
      <c r="C114" s="284" t="s">
        <v>296</v>
      </c>
      <c r="D114" s="331" t="s">
        <v>297</v>
      </c>
      <c r="E114" s="284"/>
      <c r="F114" s="284">
        <v>496</v>
      </c>
      <c r="G114" s="284">
        <v>64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06124000</v>
      </c>
      <c r="B115" s="311" t="str">
        <f t="shared" si="1"/>
        <v>18/06/2019</v>
      </c>
      <c r="C115" s="284" t="s">
        <v>298</v>
      </c>
      <c r="D115" s="331" t="s">
        <v>299</v>
      </c>
      <c r="E115" s="284">
        <v>76</v>
      </c>
      <c r="F115" s="284">
        <v>96</v>
      </c>
      <c r="G115" s="284">
        <v>128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06124000</v>
      </c>
      <c r="B116" s="311" t="str">
        <f t="shared" si="1"/>
        <v>18/06/2019</v>
      </c>
      <c r="C116" s="284" t="s">
        <v>300</v>
      </c>
      <c r="D116" s="331" t="s">
        <v>301</v>
      </c>
      <c r="E116" s="284">
        <v>4</v>
      </c>
      <c r="F116" s="284"/>
      <c r="G116" s="284">
        <v>7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06124000</v>
      </c>
      <c r="B117" s="311" t="str">
        <f t="shared" si="1"/>
        <v>18/06/2019</v>
      </c>
      <c r="C117" s="284" t="s">
        <v>302</v>
      </c>
      <c r="D117" s="331" t="s">
        <v>303</v>
      </c>
      <c r="E117" s="284">
        <v>5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06124000</v>
      </c>
      <c r="B118" s="311" t="str">
        <f t="shared" si="1"/>
        <v>18/06/2019</v>
      </c>
      <c r="C118" s="284" t="s">
        <v>304</v>
      </c>
      <c r="D118" s="331" t="s">
        <v>305</v>
      </c>
      <c r="E118" s="284"/>
      <c r="F118" s="284"/>
      <c r="G118" s="284">
        <v>7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06124000</v>
      </c>
      <c r="B119" s="311" t="str">
        <f t="shared" si="1"/>
        <v>18/06/2019</v>
      </c>
      <c r="C119" s="284" t="s">
        <v>306</v>
      </c>
      <c r="D119" s="331" t="s">
        <v>307</v>
      </c>
      <c r="E119" s="284"/>
      <c r="F119" s="284"/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06124000</v>
      </c>
      <c r="B120" s="311" t="str">
        <f t="shared" si="1"/>
        <v>18/06/2019</v>
      </c>
      <c r="C120" s="284" t="s">
        <v>308</v>
      </c>
      <c r="D120" s="331" t="s">
        <v>309</v>
      </c>
      <c r="E120" s="284"/>
      <c r="F120" s="284"/>
      <c r="G120" s="284">
        <v>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06124000</v>
      </c>
      <c r="B121" s="311" t="str">
        <f t="shared" si="1"/>
        <v>18/06/2019</v>
      </c>
      <c r="C121" s="284" t="s">
        <v>310</v>
      </c>
      <c r="D121" s="331" t="s">
        <v>311</v>
      </c>
      <c r="E121" s="284">
        <v>258</v>
      </c>
      <c r="F121" s="284">
        <v>28</v>
      </c>
      <c r="G121" s="284">
        <v>1478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06124000</v>
      </c>
      <c r="B122" s="311" t="str">
        <f t="shared" si="2"/>
        <v>18/06/2019</v>
      </c>
      <c r="C122" s="284" t="s">
        <v>312</v>
      </c>
      <c r="D122" s="331" t="s">
        <v>313</v>
      </c>
      <c r="E122" s="284"/>
      <c r="F122" s="284"/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06124000</v>
      </c>
      <c r="B123" s="311" t="str">
        <f t="shared" si="2"/>
        <v>18/06/2019</v>
      </c>
      <c r="C123" s="284" t="s">
        <v>314</v>
      </c>
      <c r="D123" s="331" t="s">
        <v>315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06124000</v>
      </c>
      <c r="B124" s="311" t="str">
        <f t="shared" si="2"/>
        <v>18/06/2019</v>
      </c>
      <c r="C124" s="284" t="s">
        <v>316</v>
      </c>
      <c r="D124" s="331" t="s">
        <v>317</v>
      </c>
      <c r="E124" s="284">
        <v>8</v>
      </c>
      <c r="F124" s="284">
        <v>4</v>
      </c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06124000</v>
      </c>
      <c r="B125" s="311" t="str">
        <f t="shared" si="2"/>
        <v>18/06/2019</v>
      </c>
      <c r="C125" s="284" t="s">
        <v>318</v>
      </c>
      <c r="D125" s="331" t="s">
        <v>319</v>
      </c>
      <c r="E125" s="284">
        <v>64</v>
      </c>
      <c r="F125" s="284">
        <v>10</v>
      </c>
      <c r="G125" s="284">
        <v>14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06124000</v>
      </c>
      <c r="B126" s="311" t="str">
        <f t="shared" si="2"/>
        <v>18/06/2019</v>
      </c>
      <c r="C126" s="284" t="s">
        <v>320</v>
      </c>
      <c r="D126" s="331" t="s">
        <v>321</v>
      </c>
      <c r="E126" s="284">
        <v>56</v>
      </c>
      <c r="F126" s="284">
        <v>178</v>
      </c>
      <c r="G126" s="284">
        <v>6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06124000</v>
      </c>
      <c r="B127" s="311" t="str">
        <f t="shared" si="2"/>
        <v>18/06/2019</v>
      </c>
      <c r="C127" s="284" t="s">
        <v>322</v>
      </c>
      <c r="D127" s="331" t="s">
        <v>323</v>
      </c>
      <c r="E127" s="284"/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06124000</v>
      </c>
      <c r="B128" s="311" t="str">
        <f t="shared" si="2"/>
        <v>18/06/2019</v>
      </c>
      <c r="C128" s="284" t="s">
        <v>324</v>
      </c>
      <c r="D128" s="331" t="s">
        <v>325</v>
      </c>
      <c r="E128" s="284"/>
      <c r="F128" s="284">
        <v>3</v>
      </c>
      <c r="G128" s="284">
        <v>3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06124000</v>
      </c>
      <c r="B129" s="311" t="str">
        <f t="shared" si="2"/>
        <v>18/06/2019</v>
      </c>
      <c r="C129" s="284" t="s">
        <v>326</v>
      </c>
      <c r="D129" s="331" t="s">
        <v>327</v>
      </c>
      <c r="E129" s="284">
        <v>2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06124000</v>
      </c>
      <c r="B130" s="311" t="str">
        <f t="shared" si="2"/>
        <v>18/06/2019</v>
      </c>
      <c r="C130" s="284" t="s">
        <v>328</v>
      </c>
      <c r="D130" s="331" t="s">
        <v>329</v>
      </c>
      <c r="E130" s="284">
        <v>4</v>
      </c>
      <c r="F130" s="284"/>
      <c r="G130" s="284">
        <v>2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06124000</v>
      </c>
      <c r="B131" s="311" t="str">
        <f t="shared" si="2"/>
        <v>18/06/2019</v>
      </c>
      <c r="C131" s="284" t="s">
        <v>330</v>
      </c>
      <c r="D131" s="331" t="s">
        <v>331</v>
      </c>
      <c r="E131" s="284">
        <v>12</v>
      </c>
      <c r="F131" s="284">
        <v>5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06124000</v>
      </c>
      <c r="B132" s="311" t="str">
        <f t="shared" si="2"/>
        <v>18/06/2019</v>
      </c>
      <c r="C132" s="284" t="s">
        <v>332</v>
      </c>
      <c r="D132" s="331" t="s">
        <v>333</v>
      </c>
      <c r="E132" s="284">
        <v>2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06124000</v>
      </c>
      <c r="B133" s="311" t="str">
        <f t="shared" si="2"/>
        <v>18/06/2019</v>
      </c>
      <c r="C133" s="284" t="s">
        <v>334</v>
      </c>
      <c r="D133" s="331" t="s">
        <v>335</v>
      </c>
      <c r="E133" s="284">
        <v>2290</v>
      </c>
      <c r="F133" s="284">
        <v>2242</v>
      </c>
      <c r="G133" s="284">
        <v>1798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06124000</v>
      </c>
      <c r="B134" s="311" t="str">
        <f t="shared" si="2"/>
        <v>18/06/2019</v>
      </c>
      <c r="C134" s="284" t="s">
        <v>336</v>
      </c>
      <c r="D134" s="331" t="s">
        <v>337</v>
      </c>
      <c r="E134" s="284" t="s">
        <v>338</v>
      </c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06124000</v>
      </c>
      <c r="B135" s="311" t="str">
        <f t="shared" si="2"/>
        <v>18/06/2019</v>
      </c>
      <c r="C135" s="284" t="s">
        <v>339</v>
      </c>
      <c r="D135" s="331" t="s">
        <v>340</v>
      </c>
      <c r="E135" s="284" t="s">
        <v>338</v>
      </c>
      <c r="F135" s="284"/>
      <c r="G135" s="284" t="s">
        <v>338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06124000</v>
      </c>
      <c r="B136" s="311" t="str">
        <f t="shared" si="2"/>
        <v>18/06/2019</v>
      </c>
      <c r="C136" s="284" t="s">
        <v>341</v>
      </c>
      <c r="D136" s="331" t="s">
        <v>342</v>
      </c>
      <c r="E136" s="284" t="s">
        <v>338</v>
      </c>
      <c r="F136" s="284" t="s">
        <v>338</v>
      </c>
      <c r="G136" s="284" t="s">
        <v>338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06124000</v>
      </c>
      <c r="B137" s="311" t="str">
        <f t="shared" si="2"/>
        <v>18/06/2019</v>
      </c>
      <c r="C137" s="284" t="s">
        <v>343</v>
      </c>
      <c r="D137" s="331" t="s">
        <v>344</v>
      </c>
      <c r="E137" s="284">
        <v>64</v>
      </c>
      <c r="F137" s="284"/>
      <c r="G137" s="284">
        <v>96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06124000</v>
      </c>
      <c r="B138" s="311" t="str">
        <f t="shared" si="2"/>
        <v>18/06/2019</v>
      </c>
      <c r="C138" s="284" t="s">
        <v>345</v>
      </c>
      <c r="D138" s="331" t="s">
        <v>346</v>
      </c>
      <c r="E138" s="284">
        <v>1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06124000</v>
      </c>
      <c r="B139" s="311" t="str">
        <f t="shared" si="2"/>
        <v>18/06/2019</v>
      </c>
      <c r="C139" s="284" t="s">
        <v>347</v>
      </c>
      <c r="D139" s="331" t="s">
        <v>348</v>
      </c>
      <c r="E139" s="284">
        <v>4</v>
      </c>
      <c r="F139" s="284">
        <v>3</v>
      </c>
      <c r="G139" s="284">
        <v>7</v>
      </c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06124000</v>
      </c>
      <c r="B140" s="311" t="str">
        <f t="shared" si="2"/>
        <v>18/06/2019</v>
      </c>
      <c r="C140" s="284" t="s">
        <v>349</v>
      </c>
      <c r="D140" s="331" t="s">
        <v>350</v>
      </c>
      <c r="E140" s="284"/>
      <c r="F140" s="284">
        <v>1</v>
      </c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06124000</v>
      </c>
      <c r="B141" s="311" t="str">
        <f t="shared" si="2"/>
        <v>18/06/2019</v>
      </c>
      <c r="C141" s="284" t="s">
        <v>351</v>
      </c>
      <c r="D141" s="331" t="s">
        <v>352</v>
      </c>
      <c r="E141" s="284">
        <v>115</v>
      </c>
      <c r="F141" s="284">
        <v>1</v>
      </c>
      <c r="G141" s="284">
        <v>40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06124000</v>
      </c>
      <c r="B142" s="311" t="str">
        <f t="shared" si="2"/>
        <v>18/06/2019</v>
      </c>
      <c r="C142" s="284" t="s">
        <v>353</v>
      </c>
      <c r="D142" s="331" t="s">
        <v>354</v>
      </c>
      <c r="E142" s="284">
        <v>334</v>
      </c>
      <c r="F142" s="284">
        <v>258</v>
      </c>
      <c r="G142" s="284">
        <v>298</v>
      </c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06124000</v>
      </c>
      <c r="B143" s="311" t="str">
        <f t="shared" si="2"/>
        <v>18/06/2019</v>
      </c>
      <c r="C143" s="284" t="s">
        <v>355</v>
      </c>
      <c r="D143" s="331" t="s">
        <v>356</v>
      </c>
      <c r="E143" s="284">
        <v>1</v>
      </c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06124000</v>
      </c>
      <c r="B144" s="311" t="str">
        <f t="shared" si="2"/>
        <v>18/06/2019</v>
      </c>
      <c r="C144" s="284" t="s">
        <v>357</v>
      </c>
      <c r="D144" s="331" t="s">
        <v>358</v>
      </c>
      <c r="E144" s="284"/>
      <c r="F144" s="284"/>
      <c r="G144" s="284">
        <v>9</v>
      </c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06124000</v>
      </c>
      <c r="B145" s="311" t="str">
        <f t="shared" si="2"/>
        <v>18/06/2019</v>
      </c>
      <c r="C145" s="284" t="s">
        <v>359</v>
      </c>
      <c r="D145" s="331" t="s">
        <v>360</v>
      </c>
      <c r="E145" s="284"/>
      <c r="F145" s="284"/>
      <c r="G145" s="284">
        <v>1</v>
      </c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06124000</v>
      </c>
      <c r="B146" s="311" t="str">
        <f t="shared" si="2"/>
        <v>18/06/2019</v>
      </c>
      <c r="C146" s="284" t="s">
        <v>361</v>
      </c>
      <c r="D146" s="331" t="s">
        <v>362</v>
      </c>
      <c r="E146" s="284">
        <v>1</v>
      </c>
      <c r="F146" s="284"/>
      <c r="G146" s="284">
        <v>3</v>
      </c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06124000</v>
      </c>
      <c r="B147" s="311" t="str">
        <f t="shared" si="2"/>
        <v>18/06/2019</v>
      </c>
      <c r="C147" s="284" t="s">
        <v>363</v>
      </c>
      <c r="D147" s="331" t="s">
        <v>364</v>
      </c>
      <c r="E147" s="284">
        <v>1</v>
      </c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06124000</v>
      </c>
      <c r="B148" s="311" t="str">
        <f t="shared" si="2"/>
        <v>18/06/2019</v>
      </c>
      <c r="C148" s="284" t="s">
        <v>365</v>
      </c>
      <c r="D148" s="331" t="s">
        <v>366</v>
      </c>
      <c r="E148" s="284">
        <v>3</v>
      </c>
      <c r="F148" s="284">
        <v>10</v>
      </c>
      <c r="G148" s="284">
        <v>3</v>
      </c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06124000</v>
      </c>
      <c r="B149" s="311" t="str">
        <f t="shared" si="2"/>
        <v>18/06/2019</v>
      </c>
      <c r="C149" s="284" t="s">
        <v>367</v>
      </c>
      <c r="D149" s="331" t="s">
        <v>368</v>
      </c>
      <c r="E149" s="284">
        <v>13</v>
      </c>
      <c r="F149" s="284">
        <v>9</v>
      </c>
      <c r="G149" s="284">
        <v>1</v>
      </c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06124000</v>
      </c>
      <c r="B150" s="311" t="str">
        <f t="shared" si="2"/>
        <v>18/06/2019</v>
      </c>
      <c r="C150" s="284" t="s">
        <v>369</v>
      </c>
      <c r="D150" s="331" t="s">
        <v>370</v>
      </c>
      <c r="E150" s="284">
        <v>1</v>
      </c>
      <c r="F150" s="284"/>
      <c r="G150" s="284">
        <v>5</v>
      </c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06124000</v>
      </c>
      <c r="B151" s="311" t="str">
        <f t="shared" si="2"/>
        <v>18/06/2019</v>
      </c>
      <c r="C151" s="284" t="s">
        <v>371</v>
      </c>
      <c r="D151" s="331" t="s">
        <v>372</v>
      </c>
      <c r="E151" s="284">
        <v>66</v>
      </c>
      <c r="F151" s="284">
        <v>244</v>
      </c>
      <c r="G151" s="284">
        <v>438</v>
      </c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06124000</v>
      </c>
      <c r="B152" s="311" t="str">
        <f t="shared" si="2"/>
        <v>18/06/2019</v>
      </c>
      <c r="C152" s="284" t="s">
        <v>373</v>
      </c>
      <c r="D152" s="331" t="s">
        <v>374</v>
      </c>
      <c r="E152" s="284">
        <v>1</v>
      </c>
      <c r="F152" s="284">
        <v>2</v>
      </c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06124000</v>
      </c>
      <c r="B153" s="311" t="str">
        <f t="shared" si="2"/>
        <v>18/06/2019</v>
      </c>
      <c r="C153" s="284" t="s">
        <v>375</v>
      </c>
      <c r="D153" s="331" t="s">
        <v>376</v>
      </c>
      <c r="E153" s="284">
        <v>62</v>
      </c>
      <c r="F153" s="284">
        <v>16</v>
      </c>
      <c r="G153" s="284">
        <v>5</v>
      </c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06124000</v>
      </c>
      <c r="B154" s="311" t="str">
        <f t="shared" si="3"/>
        <v>18/06/2019</v>
      </c>
      <c r="C154" s="284" t="s">
        <v>377</v>
      </c>
      <c r="D154" s="331" t="s">
        <v>378</v>
      </c>
      <c r="E154" s="284" t="s">
        <v>338</v>
      </c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06124000</v>
      </c>
      <c r="B155" s="311" t="str">
        <f t="shared" si="3"/>
        <v>18/06/2019</v>
      </c>
      <c r="C155" s="284" t="s">
        <v>379</v>
      </c>
      <c r="D155" s="331" t="s">
        <v>380</v>
      </c>
      <c r="E155" s="284" t="s">
        <v>338</v>
      </c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06124000</v>
      </c>
      <c r="B156" s="311" t="str">
        <f t="shared" si="3"/>
        <v>18/06/2019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06124000</v>
      </c>
      <c r="B157" s="311" t="str">
        <f t="shared" si="3"/>
        <v>18/06/2019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06124000</v>
      </c>
      <c r="B158" s="311" t="str">
        <f t="shared" si="3"/>
        <v>18/06/2019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06124000</v>
      </c>
      <c r="B159" s="311" t="str">
        <f t="shared" si="3"/>
        <v>18/06/2019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06124000</v>
      </c>
      <c r="B160" s="311" t="str">
        <f t="shared" si="3"/>
        <v>18/06/2019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06124000</v>
      </c>
      <c r="B161" s="311" t="str">
        <f t="shared" si="3"/>
        <v>18/06/2019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06124000</v>
      </c>
      <c r="B162" s="311" t="str">
        <f t="shared" si="3"/>
        <v>18/06/2019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06124000</v>
      </c>
      <c r="B163" s="311" t="str">
        <f t="shared" si="3"/>
        <v>18/06/2019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06124000</v>
      </c>
      <c r="B164" s="311" t="str">
        <f t="shared" si="3"/>
        <v>18/06/2019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06124000</v>
      </c>
      <c r="B165" s="311" t="str">
        <f t="shared" si="3"/>
        <v>18/06/2019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06124000</v>
      </c>
      <c r="B166" s="311" t="str">
        <f t="shared" si="3"/>
        <v>18/06/2019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06124000</v>
      </c>
      <c r="B167" s="311" t="str">
        <f t="shared" si="3"/>
        <v>18/06/2019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06124000</v>
      </c>
      <c r="B168" s="311" t="str">
        <f t="shared" si="3"/>
        <v>18/06/2019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06124000</v>
      </c>
      <c r="B169" s="311" t="str">
        <f t="shared" si="3"/>
        <v>18/06/2019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06124000</v>
      </c>
      <c r="B170" s="311" t="str">
        <f t="shared" si="3"/>
        <v>18/06/2019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06124000</v>
      </c>
      <c r="B171" s="311" t="str">
        <f t="shared" si="3"/>
        <v>18/06/2019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06124000</v>
      </c>
      <c r="B172" s="311" t="str">
        <f t="shared" si="3"/>
        <v>18/06/2019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06124000</v>
      </c>
      <c r="B173" s="311" t="str">
        <f t="shared" si="3"/>
        <v>18/06/2019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06124000</v>
      </c>
      <c r="B174" s="311" t="str">
        <f t="shared" si="3"/>
        <v>18/06/2019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06124000</v>
      </c>
      <c r="B175" s="311" t="str">
        <f t="shared" si="3"/>
        <v>18/06/2019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06124000</v>
      </c>
      <c r="B176" s="311" t="str">
        <f t="shared" si="3"/>
        <v>18/06/2019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06124000</v>
      </c>
      <c r="B177" s="311" t="str">
        <f t="shared" si="3"/>
        <v>18/06/2019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06124000</v>
      </c>
      <c r="B178" s="311" t="str">
        <f t="shared" si="3"/>
        <v>18/06/2019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06124000</v>
      </c>
      <c r="B179" s="311" t="str">
        <f t="shared" si="3"/>
        <v>18/06/2019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06124000</v>
      </c>
      <c r="B180" s="311" t="str">
        <f t="shared" si="3"/>
        <v>18/06/2019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06124000</v>
      </c>
      <c r="B181" s="311" t="str">
        <f t="shared" si="3"/>
        <v>18/06/2019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06124000</v>
      </c>
      <c r="B182" s="311" t="str">
        <f t="shared" si="3"/>
        <v>18/06/2019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06124000</v>
      </c>
      <c r="B183" s="311" t="str">
        <f t="shared" si="3"/>
        <v>18/06/2019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06124000</v>
      </c>
      <c r="B184" s="311" t="str">
        <f t="shared" si="3"/>
        <v>18/06/2019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06124000</v>
      </c>
      <c r="B185" s="311" t="str">
        <f t="shared" si="3"/>
        <v>18/06/2019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06124000</v>
      </c>
      <c r="B186" s="311" t="str">
        <f t="shared" si="4"/>
        <v>18/06/2019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06124000</v>
      </c>
      <c r="B187" s="311" t="str">
        <f t="shared" si="4"/>
        <v>18/06/2019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06124000</v>
      </c>
      <c r="B188" s="311" t="str">
        <f t="shared" si="4"/>
        <v>18/06/2019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06124000</v>
      </c>
      <c r="B189" s="311" t="str">
        <f t="shared" si="4"/>
        <v>18/06/2019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06124000</v>
      </c>
      <c r="B190" s="311" t="str">
        <f t="shared" si="4"/>
        <v>18/06/2019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06124000</v>
      </c>
      <c r="B191" s="311" t="str">
        <f t="shared" si="4"/>
        <v>18/06/2019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06124000</v>
      </c>
      <c r="B192" s="311" t="str">
        <f t="shared" si="4"/>
        <v>18/06/2019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06124000</v>
      </c>
      <c r="B193" s="311" t="str">
        <f t="shared" si="4"/>
        <v>18/06/2019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06124000</v>
      </c>
      <c r="B194" s="311" t="str">
        <f t="shared" si="4"/>
        <v>18/06/2019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06124000</v>
      </c>
      <c r="B195" s="311" t="str">
        <f t="shared" si="4"/>
        <v>18/06/2019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06124000</v>
      </c>
      <c r="B196" s="311" t="str">
        <f t="shared" si="4"/>
        <v>18/06/2019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06124000</v>
      </c>
      <c r="B197" s="311" t="str">
        <f t="shared" si="4"/>
        <v>18/06/2019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06124000</v>
      </c>
      <c r="B198" s="311" t="str">
        <f t="shared" si="4"/>
        <v>18/06/2019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06124000</v>
      </c>
      <c r="B199" s="311" t="str">
        <f t="shared" si="4"/>
        <v>18/06/2019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06124000</v>
      </c>
      <c r="B200" s="311" t="str">
        <f t="shared" si="4"/>
        <v>18/06/2019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06124000</v>
      </c>
      <c r="B201" s="311" t="str">
        <f t="shared" si="4"/>
        <v>18/06/2019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06124000</v>
      </c>
      <c r="B202" s="311" t="str">
        <f t="shared" si="4"/>
        <v>18/06/2019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06124000</v>
      </c>
      <c r="B203" s="311" t="str">
        <f t="shared" si="4"/>
        <v>18/06/2019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06124000</v>
      </c>
      <c r="B204" s="311" t="str">
        <f t="shared" si="4"/>
        <v>18/06/2019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06124000</v>
      </c>
      <c r="B205" s="311" t="str">
        <f t="shared" si="4"/>
        <v>18/06/2019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06124000</v>
      </c>
      <c r="B206" s="311" t="str">
        <f t="shared" si="4"/>
        <v>18/06/2019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06124000</v>
      </c>
      <c r="B207" s="311" t="str">
        <f t="shared" si="4"/>
        <v>18/06/2019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06124000</v>
      </c>
      <c r="B208" s="311" t="str">
        <f t="shared" si="4"/>
        <v>18/06/2019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06124000</v>
      </c>
      <c r="B209" s="311" t="str">
        <f t="shared" si="4"/>
        <v>18/06/2019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06124000</v>
      </c>
      <c r="B210" s="311" t="str">
        <f t="shared" si="4"/>
        <v>18/06/2019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06124000</v>
      </c>
      <c r="B211" s="311" t="str">
        <f t="shared" si="4"/>
        <v>18/06/2019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06124000</v>
      </c>
      <c r="B212" s="311" t="str">
        <f t="shared" si="4"/>
        <v>18/06/2019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06124000</v>
      </c>
      <c r="B213" s="311" t="str">
        <f t="shared" si="4"/>
        <v>18/06/2019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06124000</v>
      </c>
      <c r="B214" s="311" t="str">
        <f t="shared" si="4"/>
        <v>18/06/2019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06124000</v>
      </c>
      <c r="B215" s="311" t="str">
        <f t="shared" si="4"/>
        <v>18/06/2019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06124000</v>
      </c>
      <c r="B216" s="311" t="str">
        <f t="shared" si="4"/>
        <v>18/06/2019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06124000</v>
      </c>
      <c r="B217" s="311" t="str">
        <f t="shared" si="4"/>
        <v>18/06/2019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06124000</v>
      </c>
      <c r="B218" s="311" t="str">
        <f t="shared" si="5"/>
        <v>18/06/2019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06124000</v>
      </c>
      <c r="B219" s="311" t="str">
        <f t="shared" si="5"/>
        <v>18/06/2019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06124000</v>
      </c>
      <c r="B220" s="311" t="str">
        <f t="shared" si="5"/>
        <v>18/06/2019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06124000</v>
      </c>
      <c r="B221" s="311" t="str">
        <f t="shared" si="5"/>
        <v>18/06/2019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06124000</v>
      </c>
      <c r="B222" s="311" t="str">
        <f t="shared" si="5"/>
        <v>18/06/2019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06124000</v>
      </c>
      <c r="B223" s="311" t="str">
        <f t="shared" si="5"/>
        <v>18/06/2019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06124000</v>
      </c>
      <c r="B224" s="311" t="str">
        <f t="shared" si="5"/>
        <v>18/06/2019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06124000</v>
      </c>
      <c r="B225" s="311" t="str">
        <f t="shared" si="5"/>
        <v>18/06/2019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06124000</v>
      </c>
      <c r="B226" s="311" t="str">
        <f t="shared" si="5"/>
        <v>18/06/2019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06124000</v>
      </c>
      <c r="B227" s="311" t="str">
        <f t="shared" si="5"/>
        <v>18/06/2019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06124000</v>
      </c>
      <c r="B228" s="311" t="str">
        <f t="shared" si="5"/>
        <v>18/06/2019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06124000</v>
      </c>
      <c r="B229" s="311" t="str">
        <f t="shared" si="5"/>
        <v>18/06/2019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06124000</v>
      </c>
      <c r="B230" s="311" t="str">
        <f t="shared" si="5"/>
        <v>18/06/2019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06124000</v>
      </c>
      <c r="B231" s="311" t="str">
        <f t="shared" si="5"/>
        <v>18/06/2019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06124000</v>
      </c>
      <c r="B232" s="311" t="str">
        <f t="shared" si="5"/>
        <v>18/06/2019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06124000</v>
      </c>
      <c r="B233" s="311" t="str">
        <f t="shared" si="5"/>
        <v>18/06/2019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06124000</v>
      </c>
      <c r="B234" s="311" t="str">
        <f t="shared" si="5"/>
        <v>18/06/2019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06124000</v>
      </c>
      <c r="B235" s="311" t="str">
        <f t="shared" si="5"/>
        <v>18/06/2019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06124000</v>
      </c>
      <c r="B236" s="311" t="str">
        <f t="shared" si="5"/>
        <v>18/06/2019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06124000</v>
      </c>
      <c r="B237" s="311" t="str">
        <f t="shared" si="5"/>
        <v>18/06/2019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06124000</v>
      </c>
      <c r="B238" s="311" t="str">
        <f t="shared" si="5"/>
        <v>18/06/2019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06124000</v>
      </c>
      <c r="B239" s="311" t="str">
        <f t="shared" si="5"/>
        <v>18/06/2019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06124000</v>
      </c>
      <c r="B240" s="311" t="str">
        <f t="shared" si="5"/>
        <v>18/06/2019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06124000</v>
      </c>
      <c r="B241" s="311" t="str">
        <f t="shared" si="5"/>
        <v>18/06/2019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06124000</v>
      </c>
      <c r="B242" s="311" t="str">
        <f t="shared" si="5"/>
        <v>18/06/2019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06124000</v>
      </c>
      <c r="B243" s="311" t="str">
        <f t="shared" si="5"/>
        <v>18/06/2019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F28D145-8B7B-4B3C-A92C-C87C4446AE05}">
      <formula1>$T$2:$T$3</formula1>
    </dataValidation>
    <dataValidation type="list" allowBlank="1" showErrorMessage="1" errorTitle="Bocal de regroupement" sqref="F78" xr:uid="{1CD0A6FE-C785-4CDC-819D-568423B1BB4C}">
      <formula1>#REF!</formula1>
    </dataValidation>
    <dataValidation type="list" allowBlank="1" showErrorMessage="1" errorTitle="Abondance végétation de 0 à 5" sqref="K78" xr:uid="{68065232-BA7C-4625-B33C-C6203CC94D29}">
      <formula1>#REF!</formula1>
    </dataValidation>
    <dataValidation type="list" allowBlank="1" showErrorMessage="1" errorTitle="Intensité du comatage de 0 à 5" sqref="H78" xr:uid="{837658F4-3753-48D9-9E64-64AEB930EEC8}">
      <formula1>#REF!</formula1>
    </dataValidation>
    <dataValidation type="list" allowBlank="1" showErrorMessage="1" errorTitle="Codage SANDRE svp" sqref="E78" xr:uid="{674A79C1-035A-4114-96C8-302F775CAFE4}">
      <formula1>#REF!</formula1>
    </dataValidation>
    <dataValidation type="list" allowBlank="1" showInputMessage="1" showErrorMessage="1" sqref="D78 IV67:IV78" xr:uid="{C11F6DC2-0632-4A1B-8FF4-69CDEDE40EFE}">
      <formula1>#REF!</formula1>
    </dataValidation>
    <dataValidation type="list" allowBlank="1" errorTitle="Codage SANDRE svp" sqref="E66:E77" xr:uid="{42A2EF2B-9D2C-4E5D-8885-66AAB5F970B2}">
      <formula1>"N1, N3, N5 , N6"</formula1>
    </dataValidation>
    <dataValidation type="list" allowBlank="1" showInputMessage="1" sqref="D67:D77" xr:uid="{522F520E-381B-453D-89B3-24AE3F3F19A3}">
      <formula1>"S1, S2, S3, S9, S10, S11, S18, S24, S25, S28, S29, S30"</formula1>
    </dataValidation>
    <dataValidation allowBlank="1" showErrorMessage="1" errorTitle="Altitude en mètres" sqref="K23:N23" xr:uid="{C3577C16-929F-4132-8E8A-4BC3A8BAF6D2}"/>
    <dataValidation type="list" allowBlank="1" errorTitle="Bocal de regroupement" sqref="F66:F77" xr:uid="{1173C5BD-B841-4F8D-9913-072DCB692087}">
      <formula1>"PhA , PhB, PhC"</formula1>
    </dataValidation>
    <dataValidation type="list" allowBlank="1" errorTitle="Intensité du comatage de 0 à 5" sqref="H66:H77" xr:uid="{A3F80CF5-C40A-4FE5-B931-BEA8DB116B59}">
      <formula1>"0, 1, 2, 3, 4, 5"</formula1>
    </dataValidation>
    <dataValidation type="list" allowBlank="1" errorTitle="Stabilité ou non du substrat" sqref="I66:I77" xr:uid="{6F5E1B8B-27C8-4541-9FB9-94D5BF53A687}">
      <formula1>"stable , moyennement stable , instable"</formula1>
    </dataValidation>
    <dataValidation type="list" allowBlank="1" errorTitle="Abondance végétation de 0 à 5" sqref="K66:K77" xr:uid="{600909DF-7110-4AA0-BBB1-2B866A33AB38}">
      <formula1>"0, 1, 2, 3, 4, 5"</formula1>
    </dataValidation>
    <dataValidation type="list" allowBlank="1" errorTitle="Choisir une des 4 catégories" error="Vous devez indiquer une des 4 catégories de la liste déroulante" sqref="I39:I50" xr:uid="{164D5491-23DA-4686-8B2C-8622606E1677}">
      <formula1>"D, M, MNR, P"</formula1>
    </dataValidation>
    <dataValidation type="list" allowBlank="1" sqref="D66" xr:uid="{99D216E2-F452-4C41-9B57-A0EE2F62E8F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71877D5-BCF2-43D6-8656-0108B621A65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8E45501-9CAD-446C-A42D-BE830276172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B27297C-7DCC-4EE9-A456-454745175A7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226F3F4-EDC2-426A-B1AC-F88140CEBD66}">
      <formula1>1</formula1>
      <formula2>3</formula2>
    </dataValidation>
    <dataValidation allowBlank="1" showErrorMessage="1" promptTitle="ATTENTION" prompt="en Lambert II étendu" sqref="G23 E27:E28" xr:uid="{609A0470-2681-4840-B95A-3C4CACDF0B8F}"/>
    <dataValidation type="textLength" allowBlank="1" showInputMessage="1" showErrorMessage="1" sqref="A41:E41 IS42:IV42" xr:uid="{9754284D-22FC-471B-B27B-CD92B6A41A0E}">
      <formula1>0</formula1>
      <formula2>50</formula2>
    </dataValidation>
    <dataValidation type="whole" allowBlank="1" showErrorMessage="1" errorTitle="Altitude en mètres" sqref="I23:I28" xr:uid="{0E2C50C6-22B7-4C53-AAD7-F127141F6858}">
      <formula1>0</formula1>
      <formula2>4000</formula2>
    </dataValidation>
    <dataValidation type="decimal" allowBlank="1" showErrorMessage="1" errorTitle="Recouvrement en % de 0 à 100" sqref="H39:H50" xr:uid="{30634B4B-82F7-4AC7-A858-60F6F2C273D8}">
      <formula1>0</formula1>
      <formula2>100</formula2>
    </dataValidation>
    <dataValidation type="textLength" operator="equal" allowBlank="1" showErrorMessage="1" errorTitle="Code INSEE selon le type 00000" sqref="F23" xr:uid="{462C3ED6-A9C1-47BE-813F-7C138F9B84B8}">
      <formula1>5</formula1>
      <formula2>0</formula2>
    </dataValidation>
    <dataValidation type="date" allowBlank="1" showErrorMessage="1" errorTitle="Date du prélèvement (jj/mm/aaaa)" sqref="IV40" xr:uid="{92D9911A-F956-4BE3-BE6D-C27C0704438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2020-02-06T10:32:33Z</dcterms:created>
  <dcterms:modified xsi:type="dcterms:W3CDTF">2020-02-06T10:32:35Z</dcterms:modified>
</cp:coreProperties>
</file>