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CEMAGREF" sheetId="1" r:id="rId1"/>
  </sheets>
  <definedNames>
    <definedName name="Liste" localSheetId="0">'fiche envoi CEMAGREF'!$AA$1:$AB$526</definedName>
  </definedNames>
  <calcPr fullCalcOnLoad="1"/>
</workbook>
</file>

<file path=xl/sharedStrings.xml><?xml version="1.0" encoding="utf-8"?>
<sst xmlns="http://schemas.openxmlformats.org/spreadsheetml/2006/main" count="430" uniqueCount="277">
  <si>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</si>
  <si>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</si>
  <si>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</si>
  <si>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</si>
  <si>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</si>
  <si>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</si>
  <si>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</si>
  <si>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</si>
  <si>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</si>
  <si>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</si>
  <si>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</si>
  <si>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</si>
  <si>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</si>
  <si>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</si>
  <si>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</si>
  <si>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</si>
  <si>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</si>
  <si>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</si>
  <si>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</si>
  <si>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</si>
  <si>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</si>
  <si>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</si>
  <si>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</si>
  <si>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</si>
  <si>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</si>
  <si>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</si>
  <si>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</si>
  <si>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</si>
  <si>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</si>
  <si>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</si>
  <si>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</si>
  <si>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</si>
  <si>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</si>
  <si>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</si>
  <si>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</si>
  <si>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</si>
  <si>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</si>
  <si>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</si>
  <si>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</si>
  <si>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</si>
  <si>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</si>
  <si>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</si>
  <si>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</si>
  <si>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</si>
  <si>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</si>
  <si>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</si>
  <si>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</si>
  <si>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</si>
  <si>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</si>
  <si>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</si>
  <si>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</si>
  <si>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</si>
  <si>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</si>
  <si>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</si>
  <si>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</si>
  <si>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</si>
  <si>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</si>
  <si>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</si>
  <si>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</si>
  <si>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</si>
  <si>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</si>
  <si>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</si>
  <si>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</si>
  <si>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</si>
  <si>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</si>
  <si>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</si>
  <si>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</si>
  <si>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</si>
  <si>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</si>
  <si>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</si>
  <si>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</si>
  <si>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</si>
  <si>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</si>
  <si>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</si>
  <si>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</si>
  <si>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</si>
  <si>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</si>
  <si>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</si>
  <si>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</si>
  <si>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</si>
  <si>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</si>
  <si>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</si>
  <si>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</si>
  <si>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</si>
  <si>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</si>
  <si>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</si>
  <si>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</si>
  <si>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</si>
  <si>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</si>
  <si>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</si>
  <si>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</si>
  <si>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Gard</t>
  </si>
  <si>
    <t>Remoulins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</si>
  <si>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</si>
  <si>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</si>
  <si>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</si>
  <si>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</si>
  <si>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</si>
  <si>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</si>
  <si>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</si>
  <si>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</si>
  <si>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</si>
  <si>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</si>
  <si>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</si>
  <si>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</si>
  <si>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</si>
  <si>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</si>
  <si>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</si>
  <si>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</si>
  <si>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</si>
  <si>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</si>
  <si>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</si>
  <si>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</si>
  <si>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</si>
  <si>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</si>
  <si>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</si>
  <si>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</si>
  <si>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</si>
  <si>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</si>
  <si>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</si>
  <si>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</si>
  <si>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</si>
  <si>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</si>
  <si>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</si>
  <si>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</si>
  <si>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</si>
  <si>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</si>
  <si>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</si>
  <si>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</si>
  <si>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</si>
  <si>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</si>
  <si>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</si>
  <si>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</si>
  <si>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</si>
  <si>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</si>
  <si>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</si>
  <si>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</si>
  <si>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</si>
  <si>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</si>
  <si>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</si>
  <si>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</si>
  <si>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</si>
  <si>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</si>
  <si>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</si>
  <si>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</si>
  <si>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</si>
  <si>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</si>
  <si>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</si>
  <si>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</si>
  <si>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</si>
  <si>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</si>
  <si>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</si>
  <si>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</si>
  <si>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</si>
  <si>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algues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</si>
  <si>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</si>
  <si>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</si>
  <si>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</si>
  <si>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</si>
  <si>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</si>
  <si>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</si>
  <si>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</si>
  <si>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</si>
  <si>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</si>
  <si>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</si>
  <si>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</si>
  <si>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</si>
  <si>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</si>
  <si>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</si>
  <si>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</si>
  <si>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</si>
  <si>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</si>
  <si>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</si>
  <si>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</si>
  <si>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</si>
  <si>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</si>
  <si>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</si>
  <si>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</si>
  <si>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</si>
  <si>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</si>
  <si>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</si>
  <si>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</si>
  <si>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</si>
  <si>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</si>
  <si>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</si>
  <si>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</si>
  <si>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212</t>
  </si>
  <si>
    <t>Hydroptila</t>
  </si>
  <si>
    <t>200</t>
  </si>
  <si>
    <t>Orthotrichia</t>
  </si>
  <si>
    <t>197</t>
  </si>
  <si>
    <t>Athripsodes</t>
  </si>
  <si>
    <t>311</t>
  </si>
  <si>
    <t>Mystacides</t>
  </si>
  <si>
    <t>312</t>
  </si>
  <si>
    <t>Chimarra</t>
  </si>
  <si>
    <t>207</t>
  </si>
  <si>
    <t>Polycentropus</t>
  </si>
  <si>
    <t>231</t>
  </si>
  <si>
    <t>Psychomyia</t>
  </si>
  <si>
    <t>239</t>
  </si>
  <si>
    <t>Tinodes</t>
  </si>
  <si>
    <t>245</t>
  </si>
  <si>
    <t>Baetidae</t>
  </si>
  <si>
    <t>363</t>
  </si>
  <si>
    <t>Baetis</t>
  </si>
  <si>
    <t>364</t>
  </si>
  <si>
    <t>Procloeon</t>
  </si>
  <si>
    <t>390</t>
  </si>
  <si>
    <t>Cloeon</t>
  </si>
  <si>
    <t>387</t>
  </si>
  <si>
    <t>Caenis</t>
  </si>
  <si>
    <t>457</t>
  </si>
  <si>
    <t>Ephemerella</t>
  </si>
  <si>
    <t>450</t>
  </si>
  <si>
    <t>Heptageniidae</t>
  </si>
  <si>
    <t>399</t>
  </si>
  <si>
    <t>Ephoron</t>
  </si>
  <si>
    <t>496</t>
  </si>
  <si>
    <t>Micronecta</t>
  </si>
  <si>
    <t>719</t>
  </si>
  <si>
    <t>Naucoridae</t>
  </si>
  <si>
    <t>722</t>
  </si>
  <si>
    <t>Dryops</t>
  </si>
  <si>
    <t>613</t>
  </si>
  <si>
    <t>Laccophilinae</t>
  </si>
  <si>
    <t>2394</t>
  </si>
  <si>
    <t>Esolus</t>
  </si>
  <si>
    <t>619</t>
  </si>
  <si>
    <t>Oulimnius</t>
  </si>
  <si>
    <t>622</t>
  </si>
  <si>
    <t>Peltodytes</t>
  </si>
  <si>
    <t>519</t>
  </si>
  <si>
    <t>Ceratopogonidae</t>
  </si>
  <si>
    <t>819</t>
  </si>
  <si>
    <t>Chironomidae</t>
  </si>
  <si>
    <t>807</t>
  </si>
  <si>
    <t>Simuliidae</t>
  </si>
  <si>
    <t>801</t>
  </si>
  <si>
    <t>Calopteryx</t>
  </si>
  <si>
    <t>650</t>
  </si>
  <si>
    <t>Coenagrionidae</t>
  </si>
  <si>
    <t>658</t>
  </si>
  <si>
    <t>Asellidae</t>
  </si>
  <si>
    <t>880</t>
  </si>
  <si>
    <t>Atyaephyra</t>
  </si>
  <si>
    <t>861</t>
  </si>
  <si>
    <t>Orconectes</t>
  </si>
  <si>
    <t>870</t>
  </si>
  <si>
    <t>Gammarus</t>
  </si>
  <si>
    <t>892</t>
  </si>
  <si>
    <t>Corbicula</t>
  </si>
  <si>
    <t>1051</t>
  </si>
  <si>
    <t>Ancylus</t>
  </si>
  <si>
    <t>1028</t>
  </si>
  <si>
    <t>Bithynia</t>
  </si>
  <si>
    <t>994</t>
  </si>
  <si>
    <t>Potamopyrgus</t>
  </si>
  <si>
    <t>978</t>
  </si>
  <si>
    <t>Radix</t>
  </si>
  <si>
    <t>1004</t>
  </si>
  <si>
    <t>Theodoxus</t>
  </si>
  <si>
    <t>967</t>
  </si>
  <si>
    <t>Physa</t>
  </si>
  <si>
    <t>997</t>
  </si>
  <si>
    <t>Glossiphoniidae</t>
  </si>
  <si>
    <t>908</t>
  </si>
  <si>
    <t>Piscicolidae</t>
  </si>
  <si>
    <t>918</t>
  </si>
  <si>
    <t>Dugesiidae</t>
  </si>
  <si>
    <t>1055</t>
  </si>
  <si>
    <t>Hydracarina</t>
  </si>
  <si>
    <t>906</t>
  </si>
  <si>
    <t>Hydrozoa</t>
  </si>
  <si>
    <t>3166</t>
  </si>
  <si>
    <t/>
  </si>
  <si>
    <t>30212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</si>
</sst>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" fontId="15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3">
      <selection activeCell="G26" sqref="G26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09" t="s">
        <v>0</v>
      </c>
      <c r="B1" s="11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1"/>
      <c r="B2" s="111"/>
      <c r="C2" s="111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3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4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4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4"/>
      <c r="G7" s="23"/>
      <c r="H7" s="116" t="s">
        <v>40</v>
      </c>
      <c r="I7" s="117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4"/>
      <c r="G8" s="23"/>
      <c r="H8" s="118"/>
      <c r="I8" s="119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4"/>
      <c r="G9" s="23"/>
      <c r="H9" s="118"/>
      <c r="I9" s="119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4"/>
      <c r="G10" s="23"/>
      <c r="H10" s="118"/>
      <c r="I10" s="119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4"/>
      <c r="G11" s="23"/>
      <c r="H11" s="120"/>
      <c r="I11" s="121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4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5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3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4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4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4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4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5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74</v>
      </c>
      <c r="B23" s="42">
        <v>6130500</v>
      </c>
      <c r="C23" s="42" t="s">
        <v>91</v>
      </c>
      <c r="D23" s="42" t="s">
        <v>92</v>
      </c>
      <c r="E23" s="42" t="s">
        <v>92</v>
      </c>
      <c r="F23" s="43" t="s">
        <v>276</v>
      </c>
      <c r="G23" s="42">
        <v>1883671</v>
      </c>
      <c r="H23" s="42">
        <v>778940</v>
      </c>
      <c r="I23" s="42">
        <v>14</v>
      </c>
      <c r="J23" s="42" t="s">
        <v>30</v>
      </c>
      <c r="K23" s="44">
        <v>778948</v>
      </c>
      <c r="L23" s="44">
        <v>1883681</v>
      </c>
      <c r="M23" s="44">
        <v>779155</v>
      </c>
      <c r="N23" s="44">
        <v>1883391</v>
      </c>
      <c r="O23" s="44">
        <v>80</v>
      </c>
      <c r="P23" s="44">
        <v>400</v>
      </c>
      <c r="R23" s="20" t="s">
        <v>93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94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09" t="s">
        <v>95</v>
      </c>
      <c r="B25" s="112"/>
      <c r="C25" s="110"/>
      <c r="D25" s="1"/>
      <c r="E25" s="1"/>
      <c r="F25" s="48"/>
      <c r="R25" s="49" t="s">
        <v>96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97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98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99</v>
      </c>
      <c r="C28" s="18"/>
      <c r="D28" s="18"/>
      <c r="E28" s="53"/>
      <c r="H28" s="50"/>
      <c r="I28" s="50"/>
      <c r="R28" s="54" t="s">
        <v>100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101</v>
      </c>
      <c r="B30" s="24" t="s">
        <v>102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103</v>
      </c>
      <c r="B31" s="24" t="s">
        <v>104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105</v>
      </c>
      <c r="B32" s="60" t="s">
        <v>106</v>
      </c>
      <c r="C32" s="28"/>
      <c r="D32" s="28"/>
      <c r="E32" s="61"/>
      <c r="G32" s="109" t="s">
        <v>107</v>
      </c>
      <c r="H32" s="112"/>
      <c r="I32" s="112"/>
      <c r="J32" s="110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108</v>
      </c>
      <c r="I35" s="63" t="s">
        <v>109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88</v>
      </c>
      <c r="E37" s="39" t="s">
        <v>88</v>
      </c>
      <c r="F37" s="67"/>
      <c r="G37" s="23"/>
      <c r="H37" s="38" t="s">
        <v>88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101</v>
      </c>
      <c r="D38" s="40" t="s">
        <v>103</v>
      </c>
      <c r="E38" s="40" t="s">
        <v>105</v>
      </c>
      <c r="F38" s="40" t="s">
        <v>110</v>
      </c>
      <c r="G38" s="40" t="s">
        <v>111</v>
      </c>
      <c r="H38" s="68" t="s">
        <v>108</v>
      </c>
      <c r="S38" s="65"/>
      <c r="T38" s="65"/>
      <c r="U38" s="51"/>
    </row>
    <row r="39" spans="1:21" ht="14.25">
      <c r="A39" s="69">
        <f>B23</f>
        <v>6130500</v>
      </c>
      <c r="B39" s="69" t="str">
        <f>C23</f>
        <v>Gard</v>
      </c>
      <c r="C39" s="70" t="s">
        <v>92</v>
      </c>
      <c r="D39" s="70">
        <v>39651</v>
      </c>
      <c r="E39" s="44">
        <v>50</v>
      </c>
      <c r="F39" s="71" t="s">
        <v>112</v>
      </c>
      <c r="G39" s="72" t="s">
        <v>10</v>
      </c>
      <c r="H39" s="73"/>
      <c r="S39" s="65"/>
      <c r="T39" s="65"/>
      <c r="U39" s="51"/>
    </row>
    <row r="40" spans="1:21" ht="14.25">
      <c r="A40" s="74">
        <f aca="true" t="shared" si="0" ref="A40:D50">+A$39</f>
        <v>6130500</v>
      </c>
      <c r="B40" s="74" t="str">
        <f t="shared" si="0"/>
        <v>Gard</v>
      </c>
      <c r="C40" s="74" t="str">
        <f t="shared" si="0"/>
        <v>Remoulins</v>
      </c>
      <c r="D40" s="75">
        <f t="shared" si="0"/>
        <v>39651</v>
      </c>
      <c r="E40" s="74">
        <f aca="true" t="shared" si="1" ref="E40:E50">+I$23</f>
        <v>14</v>
      </c>
      <c r="F40" s="71" t="s">
        <v>113</v>
      </c>
      <c r="G40" s="72" t="s">
        <v>17</v>
      </c>
      <c r="H40" s="73">
        <v>0.04</v>
      </c>
      <c r="S40" s="65"/>
      <c r="T40" s="65"/>
      <c r="U40" s="51"/>
    </row>
    <row r="41" spans="1:21" ht="14.25">
      <c r="A41" s="74">
        <f t="shared" si="0"/>
        <v>6130500</v>
      </c>
      <c r="B41" s="74" t="str">
        <f t="shared" si="0"/>
        <v>Gard</v>
      </c>
      <c r="C41" s="74" t="str">
        <f t="shared" si="0"/>
        <v>Remoulins</v>
      </c>
      <c r="D41" s="75">
        <f t="shared" si="0"/>
        <v>39651</v>
      </c>
      <c r="E41" s="74">
        <f t="shared" si="1"/>
        <v>14</v>
      </c>
      <c r="F41" s="71" t="s">
        <v>114</v>
      </c>
      <c r="G41" s="72" t="s">
        <v>24</v>
      </c>
      <c r="H41" s="73"/>
      <c r="S41" s="65"/>
      <c r="T41" s="65"/>
      <c r="U41" s="51"/>
    </row>
    <row r="42" spans="1:21" ht="14.25">
      <c r="A42" s="74">
        <f t="shared" si="0"/>
        <v>6130500</v>
      </c>
      <c r="B42" s="74" t="str">
        <f t="shared" si="0"/>
        <v>Gard</v>
      </c>
      <c r="C42" s="74" t="str">
        <f t="shared" si="0"/>
        <v>Remoulins</v>
      </c>
      <c r="D42" s="75">
        <f t="shared" si="0"/>
        <v>39651</v>
      </c>
      <c r="E42" s="74">
        <f t="shared" si="1"/>
        <v>14</v>
      </c>
      <c r="F42" s="71" t="s">
        <v>115</v>
      </c>
      <c r="G42" s="72" t="s">
        <v>31</v>
      </c>
      <c r="H42" s="73">
        <v>0.06</v>
      </c>
      <c r="S42" s="65"/>
      <c r="T42" s="65"/>
      <c r="U42" s="51"/>
    </row>
    <row r="43" spans="1:21" ht="14.25">
      <c r="A43" s="74">
        <f t="shared" si="0"/>
        <v>6130500</v>
      </c>
      <c r="B43" s="74" t="str">
        <f t="shared" si="0"/>
        <v>Gard</v>
      </c>
      <c r="C43" s="74" t="str">
        <f t="shared" si="0"/>
        <v>Remoulins</v>
      </c>
      <c r="D43" s="75">
        <f t="shared" si="0"/>
        <v>39651</v>
      </c>
      <c r="E43" s="74">
        <f t="shared" si="1"/>
        <v>14</v>
      </c>
      <c r="F43" s="71" t="s">
        <v>116</v>
      </c>
      <c r="G43" s="72" t="s">
        <v>37</v>
      </c>
      <c r="H43" s="73">
        <v>18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6130500</v>
      </c>
      <c r="B44" s="74" t="str">
        <f t="shared" si="0"/>
        <v>Gard</v>
      </c>
      <c r="C44" s="74" t="str">
        <f t="shared" si="0"/>
        <v>Remoulins</v>
      </c>
      <c r="D44" s="75">
        <f t="shared" si="0"/>
        <v>39651</v>
      </c>
      <c r="E44" s="74">
        <f t="shared" si="1"/>
        <v>14</v>
      </c>
      <c r="F44" s="71" t="s">
        <v>117</v>
      </c>
      <c r="G44" s="72" t="s">
        <v>43</v>
      </c>
      <c r="H44" s="73">
        <v>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6130500</v>
      </c>
      <c r="B45" s="74" t="str">
        <f t="shared" si="0"/>
        <v>Gard</v>
      </c>
      <c r="C45" s="74" t="str">
        <f t="shared" si="0"/>
        <v>Remoulins</v>
      </c>
      <c r="D45" s="75">
        <f t="shared" si="0"/>
        <v>39651</v>
      </c>
      <c r="E45" s="74">
        <f t="shared" si="1"/>
        <v>14</v>
      </c>
      <c r="F45" s="71" t="s">
        <v>118</v>
      </c>
      <c r="G45" s="72" t="s">
        <v>48</v>
      </c>
      <c r="H45" s="73">
        <v>6.7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6130500</v>
      </c>
      <c r="B46" s="74" t="str">
        <f t="shared" si="0"/>
        <v>Gard</v>
      </c>
      <c r="C46" s="74" t="str">
        <f t="shared" si="0"/>
        <v>Remoulins</v>
      </c>
      <c r="D46" s="75">
        <f t="shared" si="0"/>
        <v>39651</v>
      </c>
      <c r="E46" s="74">
        <f t="shared" si="1"/>
        <v>14</v>
      </c>
      <c r="F46" s="71" t="s">
        <v>119</v>
      </c>
      <c r="G46" s="72" t="s">
        <v>52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6130500</v>
      </c>
      <c r="B47" s="74" t="str">
        <f t="shared" si="0"/>
        <v>Gard</v>
      </c>
      <c r="C47" s="74" t="str">
        <f t="shared" si="0"/>
        <v>Remoulins</v>
      </c>
      <c r="D47" s="75">
        <f t="shared" si="0"/>
        <v>39651</v>
      </c>
      <c r="E47" s="74">
        <f t="shared" si="1"/>
        <v>14</v>
      </c>
      <c r="F47" s="71" t="s">
        <v>120</v>
      </c>
      <c r="G47" s="72" t="s">
        <v>56</v>
      </c>
      <c r="H47" s="73"/>
    </row>
    <row r="48" spans="1:20" s="2" customFormat="1" ht="14.25">
      <c r="A48" s="74">
        <f t="shared" si="0"/>
        <v>6130500</v>
      </c>
      <c r="B48" s="74" t="str">
        <f t="shared" si="0"/>
        <v>Gard</v>
      </c>
      <c r="C48" s="74" t="str">
        <f t="shared" si="0"/>
        <v>Remoulins</v>
      </c>
      <c r="D48" s="75">
        <f t="shared" si="0"/>
        <v>39651</v>
      </c>
      <c r="E48" s="74">
        <f t="shared" si="1"/>
        <v>14</v>
      </c>
      <c r="F48" s="71" t="s">
        <v>121</v>
      </c>
      <c r="G48" s="72" t="s">
        <v>59</v>
      </c>
      <c r="H48" s="73">
        <v>0.2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6130500</v>
      </c>
      <c r="B49" s="74" t="str">
        <f t="shared" si="0"/>
        <v>Gard</v>
      </c>
      <c r="C49" s="74" t="str">
        <f t="shared" si="0"/>
        <v>Remoulins</v>
      </c>
      <c r="D49" s="75">
        <f t="shared" si="0"/>
        <v>39651</v>
      </c>
      <c r="E49" s="74">
        <f t="shared" si="1"/>
        <v>14</v>
      </c>
      <c r="F49" s="71" t="s">
        <v>122</v>
      </c>
      <c r="G49" s="72" t="s">
        <v>63</v>
      </c>
      <c r="H49" s="73">
        <v>72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6130500</v>
      </c>
      <c r="B50" s="74" t="str">
        <f t="shared" si="0"/>
        <v>Gard</v>
      </c>
      <c r="C50" s="74" t="str">
        <f t="shared" si="0"/>
        <v>Remoulins</v>
      </c>
      <c r="D50" s="75">
        <f t="shared" si="0"/>
        <v>39651</v>
      </c>
      <c r="E50" s="74">
        <f t="shared" si="1"/>
        <v>14</v>
      </c>
      <c r="F50" s="71" t="s">
        <v>123</v>
      </c>
      <c r="G50" s="72" t="s">
        <v>67</v>
      </c>
      <c r="H50" s="73">
        <v>2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124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09" t="s">
        <v>125</v>
      </c>
      <c r="B52" s="112"/>
      <c r="C52" s="112"/>
      <c r="D52" s="112"/>
      <c r="E52" s="110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110</v>
      </c>
      <c r="B55" s="17" t="s">
        <v>126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127</v>
      </c>
      <c r="B56" s="24" t="s">
        <v>126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128</v>
      </c>
      <c r="B57" s="24" t="s">
        <v>129</v>
      </c>
      <c r="C57" s="12"/>
      <c r="D57" s="12"/>
      <c r="E57" s="12"/>
      <c r="F57" s="57"/>
      <c r="G57" s="8"/>
      <c r="H57" s="83" t="s">
        <v>130</v>
      </c>
      <c r="I57" s="83" t="s">
        <v>111</v>
      </c>
      <c r="J57" s="83" t="s">
        <v>131</v>
      </c>
      <c r="T57" s="65"/>
      <c r="U57" s="65"/>
    </row>
    <row r="58" spans="1:21" ht="12.75">
      <c r="A58" s="21" t="s">
        <v>132</v>
      </c>
      <c r="B58" s="24" t="s">
        <v>133</v>
      </c>
      <c r="C58" s="12"/>
      <c r="D58" s="12"/>
      <c r="E58" s="12"/>
      <c r="F58" s="57"/>
      <c r="G58" s="8"/>
      <c r="H58" s="84" t="s">
        <v>134</v>
      </c>
      <c r="I58" s="84" t="s">
        <v>32</v>
      </c>
      <c r="J58" s="84" t="s">
        <v>135</v>
      </c>
      <c r="T58" s="65"/>
      <c r="U58" s="65"/>
    </row>
    <row r="59" spans="1:21" ht="12.75">
      <c r="A59" s="21" t="s">
        <v>136</v>
      </c>
      <c r="B59" s="24" t="s">
        <v>137</v>
      </c>
      <c r="C59" s="12"/>
      <c r="D59" s="12"/>
      <c r="E59" s="12"/>
      <c r="F59" s="57"/>
      <c r="G59" s="8"/>
      <c r="H59" s="85" t="s">
        <v>138</v>
      </c>
      <c r="I59" s="85" t="s">
        <v>11</v>
      </c>
      <c r="J59" s="85" t="s">
        <v>139</v>
      </c>
      <c r="T59" s="65"/>
      <c r="U59" s="65"/>
    </row>
    <row r="60" spans="1:21" ht="12.75">
      <c r="A60" s="21" t="s">
        <v>140</v>
      </c>
      <c r="B60" s="24" t="s">
        <v>141</v>
      </c>
      <c r="C60" s="12"/>
      <c r="D60" s="12"/>
      <c r="E60" s="12"/>
      <c r="F60" s="57"/>
      <c r="G60" s="8"/>
      <c r="H60" s="85" t="s">
        <v>142</v>
      </c>
      <c r="I60" s="85" t="s">
        <v>18</v>
      </c>
      <c r="J60" s="85" t="s">
        <v>143</v>
      </c>
      <c r="P60" s="50"/>
      <c r="Q60" s="50"/>
      <c r="R60" s="50"/>
      <c r="S60" s="50"/>
      <c r="T60" s="50"/>
      <c r="U60" s="50"/>
    </row>
    <row r="61" spans="1:21" ht="12.75">
      <c r="A61" s="21" t="s">
        <v>144</v>
      </c>
      <c r="B61" s="24" t="s">
        <v>145</v>
      </c>
      <c r="C61" s="12"/>
      <c r="D61" s="12"/>
      <c r="E61" s="12"/>
      <c r="F61" s="57"/>
      <c r="G61" s="86"/>
      <c r="H61" s="87" t="s">
        <v>146</v>
      </c>
      <c r="I61" s="87" t="s">
        <v>25</v>
      </c>
      <c r="J61" s="87" t="s">
        <v>147</v>
      </c>
      <c r="O61" s="50"/>
      <c r="T61" s="65"/>
      <c r="U61" s="65"/>
    </row>
    <row r="62" spans="1:21" ht="12.75">
      <c r="A62" s="26" t="s">
        <v>148</v>
      </c>
      <c r="B62" s="27" t="s">
        <v>149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88</v>
      </c>
      <c r="E64" s="38" t="s">
        <v>88</v>
      </c>
      <c r="F64" s="38" t="s">
        <v>88</v>
      </c>
      <c r="G64" s="90" t="s">
        <v>150</v>
      </c>
      <c r="H64" s="90" t="s">
        <v>150</v>
      </c>
      <c r="I64" s="90" t="s">
        <v>150</v>
      </c>
      <c r="J64" s="90" t="s">
        <v>150</v>
      </c>
      <c r="K64" s="90" t="s">
        <v>150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103</v>
      </c>
      <c r="C65" s="91" t="s">
        <v>151</v>
      </c>
      <c r="D65" s="91" t="s">
        <v>110</v>
      </c>
      <c r="E65" s="91" t="s">
        <v>127</v>
      </c>
      <c r="F65" s="91" t="s">
        <v>128</v>
      </c>
      <c r="G65" s="91" t="s">
        <v>132</v>
      </c>
      <c r="H65" s="91" t="s">
        <v>136</v>
      </c>
      <c r="I65" s="91" t="s">
        <v>140</v>
      </c>
      <c r="J65" s="91" t="s">
        <v>144</v>
      </c>
      <c r="K65" s="91" t="s">
        <v>148</v>
      </c>
      <c r="T65" s="65"/>
      <c r="U65" s="65"/>
    </row>
    <row r="66" spans="1:21" ht="14.25">
      <c r="A66" s="69">
        <f>A39</f>
        <v>6130500</v>
      </c>
      <c r="B66" s="92">
        <f>D39</f>
        <v>39651</v>
      </c>
      <c r="C66" s="93" t="s">
        <v>152</v>
      </c>
      <c r="D66" s="94" t="s">
        <v>17</v>
      </c>
      <c r="E66" s="94" t="s">
        <v>11</v>
      </c>
      <c r="F66" s="95" t="s">
        <v>12</v>
      </c>
      <c r="G66" s="73">
        <v>40</v>
      </c>
      <c r="H66" s="73">
        <v>0</v>
      </c>
      <c r="I66" s="73" t="s">
        <v>9</v>
      </c>
      <c r="J66" s="73"/>
      <c r="K66" s="73"/>
      <c r="T66" s="65"/>
      <c r="U66" s="65"/>
    </row>
    <row r="67" spans="1:21" ht="14.25">
      <c r="A67" s="96">
        <f aca="true" t="shared" si="2" ref="A67:B77">+A$66</f>
        <v>6130500</v>
      </c>
      <c r="B67" s="97">
        <f t="shared" si="2"/>
        <v>39651</v>
      </c>
      <c r="C67" s="93" t="s">
        <v>153</v>
      </c>
      <c r="D67" s="95" t="s">
        <v>31</v>
      </c>
      <c r="E67" s="95" t="s">
        <v>11</v>
      </c>
      <c r="F67" s="95" t="s">
        <v>12</v>
      </c>
      <c r="G67" s="73">
        <v>25</v>
      </c>
      <c r="H67" s="73">
        <v>1</v>
      </c>
      <c r="I67" s="73" t="s">
        <v>9</v>
      </c>
      <c r="J67" s="73" t="s">
        <v>154</v>
      </c>
      <c r="K67" s="73">
        <v>1</v>
      </c>
      <c r="T67" s="65"/>
      <c r="U67" s="65"/>
    </row>
    <row r="68" spans="1:21" ht="14.25">
      <c r="A68" s="96">
        <f t="shared" si="2"/>
        <v>6130500</v>
      </c>
      <c r="B68" s="97">
        <f t="shared" si="2"/>
        <v>39651</v>
      </c>
      <c r="C68" s="93" t="s">
        <v>155</v>
      </c>
      <c r="D68" s="95" t="s">
        <v>43</v>
      </c>
      <c r="E68" s="95" t="s">
        <v>18</v>
      </c>
      <c r="F68" s="95" t="s">
        <v>12</v>
      </c>
      <c r="G68" s="73">
        <v>20</v>
      </c>
      <c r="H68" s="73">
        <v>0</v>
      </c>
      <c r="I68" s="73" t="s">
        <v>9</v>
      </c>
      <c r="J68" s="73" t="s">
        <v>154</v>
      </c>
      <c r="K68" s="73">
        <v>1</v>
      </c>
      <c r="T68" s="65"/>
      <c r="U68" s="65"/>
    </row>
    <row r="69" spans="1:21" ht="14.25">
      <c r="A69" s="96">
        <f t="shared" si="2"/>
        <v>6130500</v>
      </c>
      <c r="B69" s="97">
        <f t="shared" si="2"/>
        <v>39651</v>
      </c>
      <c r="C69" s="93" t="s">
        <v>156</v>
      </c>
      <c r="D69" s="95" t="s">
        <v>59</v>
      </c>
      <c r="E69" s="95" t="s">
        <v>11</v>
      </c>
      <c r="F69" s="95" t="s">
        <v>12</v>
      </c>
      <c r="G69" s="73">
        <v>20</v>
      </c>
      <c r="H69" s="73">
        <v>2</v>
      </c>
      <c r="I69" s="73" t="s">
        <v>16</v>
      </c>
      <c r="J69" s="73"/>
      <c r="K69" s="73"/>
      <c r="T69" s="65"/>
      <c r="U69" s="65"/>
    </row>
    <row r="70" spans="1:21" ht="14.25">
      <c r="A70" s="96">
        <f t="shared" si="2"/>
        <v>6130500</v>
      </c>
      <c r="B70" s="97">
        <f t="shared" si="2"/>
        <v>39651</v>
      </c>
      <c r="C70" s="93" t="s">
        <v>157</v>
      </c>
      <c r="D70" s="95" t="s">
        <v>37</v>
      </c>
      <c r="E70" s="95" t="s">
        <v>18</v>
      </c>
      <c r="F70" s="95" t="s">
        <v>19</v>
      </c>
      <c r="G70" s="73">
        <v>40</v>
      </c>
      <c r="H70" s="73">
        <v>0</v>
      </c>
      <c r="I70" s="73" t="s">
        <v>9</v>
      </c>
      <c r="J70" s="73" t="s">
        <v>154</v>
      </c>
      <c r="K70" s="73">
        <v>1</v>
      </c>
      <c r="T70" s="65"/>
      <c r="U70" s="65"/>
    </row>
    <row r="71" spans="1:21" ht="14.25">
      <c r="A71" s="96">
        <f t="shared" si="2"/>
        <v>6130500</v>
      </c>
      <c r="B71" s="97">
        <f t="shared" si="2"/>
        <v>39651</v>
      </c>
      <c r="C71" s="93" t="s">
        <v>158</v>
      </c>
      <c r="D71" s="95" t="s">
        <v>48</v>
      </c>
      <c r="E71" s="95" t="s">
        <v>18</v>
      </c>
      <c r="F71" s="95" t="s">
        <v>19</v>
      </c>
      <c r="G71" s="73">
        <v>25</v>
      </c>
      <c r="H71" s="73">
        <v>0</v>
      </c>
      <c r="I71" s="73" t="s">
        <v>16</v>
      </c>
      <c r="J71" s="73" t="s">
        <v>154</v>
      </c>
      <c r="K71" s="73">
        <v>1</v>
      </c>
      <c r="T71" s="65"/>
      <c r="U71" s="65"/>
    </row>
    <row r="72" spans="1:21" ht="14.25">
      <c r="A72" s="96">
        <f t="shared" si="2"/>
        <v>6130500</v>
      </c>
      <c r="B72" s="97">
        <f t="shared" si="2"/>
        <v>39651</v>
      </c>
      <c r="C72" s="93" t="s">
        <v>159</v>
      </c>
      <c r="D72" s="95" t="s">
        <v>63</v>
      </c>
      <c r="E72" s="95" t="s">
        <v>18</v>
      </c>
      <c r="F72" s="95" t="s">
        <v>19</v>
      </c>
      <c r="G72" s="73">
        <v>40</v>
      </c>
      <c r="H72" s="73">
        <v>0</v>
      </c>
      <c r="I72" s="73" t="s">
        <v>9</v>
      </c>
      <c r="J72" s="73"/>
      <c r="K72" s="73"/>
      <c r="T72" s="65"/>
      <c r="U72" s="65"/>
    </row>
    <row r="73" spans="1:21" ht="14.25">
      <c r="A73" s="96">
        <f t="shared" si="2"/>
        <v>6130500</v>
      </c>
      <c r="B73" s="97">
        <f t="shared" si="2"/>
        <v>39651</v>
      </c>
      <c r="C73" s="93" t="s">
        <v>160</v>
      </c>
      <c r="D73" s="95" t="s">
        <v>63</v>
      </c>
      <c r="E73" s="95" t="s">
        <v>11</v>
      </c>
      <c r="F73" s="95" t="s">
        <v>19</v>
      </c>
      <c r="G73" s="73">
        <v>70</v>
      </c>
      <c r="H73" s="73">
        <v>0</v>
      </c>
      <c r="I73" s="73" t="s">
        <v>9</v>
      </c>
      <c r="J73" s="73"/>
      <c r="K73" s="73"/>
      <c r="T73" s="65"/>
      <c r="U73" s="65"/>
    </row>
    <row r="74" spans="1:21" ht="14.25">
      <c r="A74" s="96">
        <f t="shared" si="2"/>
        <v>6130500</v>
      </c>
      <c r="B74" s="97">
        <f t="shared" si="2"/>
        <v>39651</v>
      </c>
      <c r="C74" s="93" t="s">
        <v>161</v>
      </c>
      <c r="D74" s="95" t="s">
        <v>63</v>
      </c>
      <c r="E74" s="95" t="s">
        <v>32</v>
      </c>
      <c r="F74" s="95" t="s">
        <v>26</v>
      </c>
      <c r="G74" s="73">
        <v>40</v>
      </c>
      <c r="H74" s="73">
        <v>0</v>
      </c>
      <c r="I74" s="73" t="s">
        <v>9</v>
      </c>
      <c r="J74" s="73"/>
      <c r="K74" s="73"/>
      <c r="T74" s="65"/>
      <c r="U74" s="65"/>
    </row>
    <row r="75" spans="1:21" ht="14.25">
      <c r="A75" s="96">
        <f t="shared" si="2"/>
        <v>6130500</v>
      </c>
      <c r="B75" s="97">
        <f t="shared" si="2"/>
        <v>39651</v>
      </c>
      <c r="C75" s="93" t="s">
        <v>162</v>
      </c>
      <c r="D75" s="95" t="s">
        <v>63</v>
      </c>
      <c r="E75" s="95" t="s">
        <v>18</v>
      </c>
      <c r="F75" s="95" t="s">
        <v>26</v>
      </c>
      <c r="G75" s="73">
        <v>20</v>
      </c>
      <c r="H75" s="73">
        <v>0</v>
      </c>
      <c r="I75" s="73" t="s">
        <v>9</v>
      </c>
      <c r="J75" s="73"/>
      <c r="K75" s="73"/>
      <c r="T75" s="65"/>
      <c r="U75" s="65"/>
    </row>
    <row r="76" spans="1:21" ht="14.25">
      <c r="A76" s="96">
        <f t="shared" si="2"/>
        <v>6130500</v>
      </c>
      <c r="B76" s="97">
        <f t="shared" si="2"/>
        <v>39651</v>
      </c>
      <c r="C76" s="93" t="s">
        <v>163</v>
      </c>
      <c r="D76" s="95" t="s">
        <v>63</v>
      </c>
      <c r="E76" s="95" t="s">
        <v>11</v>
      </c>
      <c r="F76" s="95" t="s">
        <v>26</v>
      </c>
      <c r="G76" s="73">
        <v>40</v>
      </c>
      <c r="H76" s="73">
        <v>0</v>
      </c>
      <c r="I76" s="73" t="s">
        <v>9</v>
      </c>
      <c r="J76" s="73" t="s">
        <v>154</v>
      </c>
      <c r="K76" s="73">
        <v>2</v>
      </c>
      <c r="T76" s="65"/>
      <c r="U76" s="65"/>
    </row>
    <row r="77" spans="1:21" ht="14.25">
      <c r="A77" s="96">
        <f t="shared" si="2"/>
        <v>6130500</v>
      </c>
      <c r="B77" s="97">
        <f t="shared" si="2"/>
        <v>39651</v>
      </c>
      <c r="C77" s="93" t="s">
        <v>164</v>
      </c>
      <c r="D77" s="95" t="s">
        <v>63</v>
      </c>
      <c r="E77" s="95" t="s">
        <v>11</v>
      </c>
      <c r="F77" s="95" t="s">
        <v>26</v>
      </c>
      <c r="G77" s="73">
        <v>45</v>
      </c>
      <c r="H77" s="73">
        <v>1</v>
      </c>
      <c r="I77" s="73" t="s">
        <v>9</v>
      </c>
      <c r="J77" s="73"/>
      <c r="K77" s="73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09" t="s">
        <v>165</v>
      </c>
      <c r="B79" s="110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166</v>
      </c>
      <c r="B82" s="17" t="s">
        <v>167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168</v>
      </c>
      <c r="B83" s="11" t="s">
        <v>169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128</v>
      </c>
      <c r="B84" s="27" t="s">
        <v>170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150</v>
      </c>
      <c r="D86" s="38" t="s">
        <v>88</v>
      </c>
      <c r="E86" s="122" t="s">
        <v>171</v>
      </c>
      <c r="F86" s="122"/>
      <c r="G86" s="122"/>
      <c r="H86" s="123" t="s">
        <v>172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5"/>
      <c r="U86" s="65"/>
    </row>
    <row r="87" spans="1:21" ht="12.75">
      <c r="A87" s="40" t="s">
        <v>27</v>
      </c>
      <c r="B87" s="40" t="s">
        <v>103</v>
      </c>
      <c r="C87" s="40" t="s">
        <v>166</v>
      </c>
      <c r="D87" s="104" t="s">
        <v>168</v>
      </c>
      <c r="E87" s="40" t="s">
        <v>12</v>
      </c>
      <c r="F87" s="40" t="s">
        <v>19</v>
      </c>
      <c r="G87" s="40" t="s">
        <v>26</v>
      </c>
      <c r="H87" s="105" t="s">
        <v>173</v>
      </c>
      <c r="I87" s="40" t="s">
        <v>174</v>
      </c>
      <c r="J87" s="40" t="s">
        <v>175</v>
      </c>
      <c r="K87" s="40" t="s">
        <v>176</v>
      </c>
      <c r="L87" s="40" t="s">
        <v>177</v>
      </c>
      <c r="M87" s="40" t="s">
        <v>178</v>
      </c>
      <c r="N87" s="40" t="s">
        <v>179</v>
      </c>
      <c r="O87" s="40" t="s">
        <v>180</v>
      </c>
      <c r="P87" s="40" t="s">
        <v>181</v>
      </c>
      <c r="Q87" s="40" t="s">
        <v>182</v>
      </c>
      <c r="R87" s="40" t="s">
        <v>183</v>
      </c>
      <c r="S87" s="40" t="s">
        <v>184</v>
      </c>
      <c r="T87" s="65"/>
      <c r="U87" s="65"/>
    </row>
    <row r="88" spans="1:21" ht="14.25">
      <c r="A88" s="69">
        <f>A66</f>
        <v>6130500</v>
      </c>
      <c r="B88" s="92">
        <f>B66</f>
        <v>39651</v>
      </c>
      <c r="C88" s="73" t="s">
        <v>185</v>
      </c>
      <c r="D88" s="106" t="s">
        <v>186</v>
      </c>
      <c r="E88" s="73">
        <f>SUM(H88:K88)</f>
        <v>150</v>
      </c>
      <c r="F88" s="73">
        <f>SUM(L88:O88)</f>
        <v>77</v>
      </c>
      <c r="G88" s="73">
        <f>SUM(P88:S88)</f>
        <v>14</v>
      </c>
      <c r="H88" s="73"/>
      <c r="I88" s="73">
        <v>1</v>
      </c>
      <c r="J88" s="73">
        <v>149</v>
      </c>
      <c r="K88" s="73"/>
      <c r="L88" s="73">
        <v>66</v>
      </c>
      <c r="M88" s="73"/>
      <c r="N88" s="73">
        <v>11</v>
      </c>
      <c r="O88" s="73"/>
      <c r="P88" s="73"/>
      <c r="Q88" s="73"/>
      <c r="R88" s="73">
        <v>14</v>
      </c>
      <c r="S88" s="73"/>
      <c r="T88" s="65"/>
      <c r="U88" s="65"/>
    </row>
    <row r="89" spans="1:21" ht="14.25">
      <c r="A89" s="96">
        <f aca="true" t="shared" si="3" ref="A89:B108">+A$88</f>
        <v>6130500</v>
      </c>
      <c r="B89" s="97">
        <f t="shared" si="3"/>
        <v>39651</v>
      </c>
      <c r="C89" s="73" t="s">
        <v>187</v>
      </c>
      <c r="D89" s="106" t="s">
        <v>188</v>
      </c>
      <c r="E89" s="73">
        <f aca="true" t="shared" si="4" ref="E89:E132">SUM(H89:K89)</f>
        <v>3</v>
      </c>
      <c r="F89" s="73">
        <f aca="true" t="shared" si="5" ref="F89:F132">SUM(L89:O89)</f>
        <v>14</v>
      </c>
      <c r="G89" s="73">
        <f aca="true" t="shared" si="6" ref="G89:G132">SUM(P89:S89)</f>
        <v>9</v>
      </c>
      <c r="H89" s="73">
        <v>1</v>
      </c>
      <c r="I89" s="73">
        <v>2</v>
      </c>
      <c r="J89" s="73"/>
      <c r="K89" s="73"/>
      <c r="L89" s="73"/>
      <c r="M89" s="73"/>
      <c r="N89" s="73">
        <v>14</v>
      </c>
      <c r="O89" s="73"/>
      <c r="P89" s="73">
        <v>2</v>
      </c>
      <c r="Q89" s="73"/>
      <c r="R89" s="73"/>
      <c r="S89" s="73">
        <v>7</v>
      </c>
      <c r="T89" s="65"/>
      <c r="U89" s="65"/>
    </row>
    <row r="90" spans="1:21" ht="14.25">
      <c r="A90" s="96">
        <f t="shared" si="3"/>
        <v>6130500</v>
      </c>
      <c r="B90" s="97">
        <f t="shared" si="3"/>
        <v>39651</v>
      </c>
      <c r="C90" s="73" t="s">
        <v>189</v>
      </c>
      <c r="D90" s="106" t="s">
        <v>190</v>
      </c>
      <c r="E90" s="73">
        <f t="shared" si="4"/>
        <v>255</v>
      </c>
      <c r="F90" s="73">
        <f t="shared" si="5"/>
        <v>23</v>
      </c>
      <c r="G90" s="73">
        <f t="shared" si="6"/>
        <v>140</v>
      </c>
      <c r="H90" s="73">
        <v>120</v>
      </c>
      <c r="I90" s="73">
        <v>135</v>
      </c>
      <c r="J90" s="73"/>
      <c r="K90" s="73"/>
      <c r="L90" s="73"/>
      <c r="M90" s="73"/>
      <c r="N90" s="73">
        <v>3</v>
      </c>
      <c r="O90" s="73">
        <v>20</v>
      </c>
      <c r="P90" s="73">
        <v>139</v>
      </c>
      <c r="Q90" s="73"/>
      <c r="R90" s="73">
        <v>1</v>
      </c>
      <c r="S90" s="73"/>
      <c r="T90" s="65"/>
      <c r="U90" s="65"/>
    </row>
    <row r="91" spans="1:21" ht="14.25">
      <c r="A91" s="96">
        <f t="shared" si="3"/>
        <v>6130500</v>
      </c>
      <c r="B91" s="97">
        <f t="shared" si="3"/>
        <v>39651</v>
      </c>
      <c r="C91" s="73" t="s">
        <v>191</v>
      </c>
      <c r="D91" s="106" t="s">
        <v>192</v>
      </c>
      <c r="E91" s="73">
        <f t="shared" si="4"/>
        <v>5</v>
      </c>
      <c r="F91" s="73">
        <f t="shared" si="5"/>
        <v>9</v>
      </c>
      <c r="G91" s="73">
        <f t="shared" si="6"/>
        <v>3</v>
      </c>
      <c r="H91" s="73"/>
      <c r="I91" s="73"/>
      <c r="J91" s="73"/>
      <c r="K91" s="73">
        <v>5</v>
      </c>
      <c r="L91" s="73"/>
      <c r="M91" s="73"/>
      <c r="N91" s="73">
        <v>4</v>
      </c>
      <c r="O91" s="73">
        <v>5</v>
      </c>
      <c r="P91" s="73"/>
      <c r="Q91" s="73">
        <v>1</v>
      </c>
      <c r="R91" s="73"/>
      <c r="S91" s="73">
        <v>2</v>
      </c>
      <c r="T91" s="65"/>
      <c r="U91" s="65"/>
    </row>
    <row r="92" spans="1:21" ht="14.25">
      <c r="A92" s="96">
        <f t="shared" si="3"/>
        <v>6130500</v>
      </c>
      <c r="B92" s="97">
        <f t="shared" si="3"/>
        <v>39651</v>
      </c>
      <c r="C92" s="73" t="s">
        <v>193</v>
      </c>
      <c r="D92" s="106" t="s">
        <v>194</v>
      </c>
      <c r="E92" s="73">
        <f t="shared" si="4"/>
        <v>0</v>
      </c>
      <c r="F92" s="73">
        <f t="shared" si="5"/>
        <v>2</v>
      </c>
      <c r="G92" s="73">
        <f t="shared" si="6"/>
        <v>0</v>
      </c>
      <c r="H92" s="73"/>
      <c r="I92" s="73"/>
      <c r="J92" s="73"/>
      <c r="K92" s="73"/>
      <c r="L92" s="73"/>
      <c r="M92" s="73"/>
      <c r="N92" s="73"/>
      <c r="O92" s="73">
        <v>2</v>
      </c>
      <c r="P92" s="73"/>
      <c r="Q92" s="73"/>
      <c r="R92" s="73"/>
      <c r="S92" s="73"/>
      <c r="T92" s="65"/>
      <c r="U92" s="65"/>
    </row>
    <row r="93" spans="1:21" ht="14.25">
      <c r="A93" s="96">
        <f t="shared" si="3"/>
        <v>6130500</v>
      </c>
      <c r="B93" s="97">
        <f t="shared" si="3"/>
        <v>39651</v>
      </c>
      <c r="C93" s="73" t="s">
        <v>195</v>
      </c>
      <c r="D93" s="106" t="s">
        <v>196</v>
      </c>
      <c r="E93" s="73">
        <f t="shared" si="4"/>
        <v>0</v>
      </c>
      <c r="F93" s="73">
        <f t="shared" si="5"/>
        <v>6</v>
      </c>
      <c r="G93" s="73">
        <f t="shared" si="6"/>
        <v>0</v>
      </c>
      <c r="H93" s="73"/>
      <c r="I93" s="73"/>
      <c r="J93" s="73"/>
      <c r="K93" s="73"/>
      <c r="L93" s="73">
        <v>6</v>
      </c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>
        <f t="shared" si="3"/>
        <v>6130500</v>
      </c>
      <c r="B94" s="97">
        <f t="shared" si="3"/>
        <v>39651</v>
      </c>
      <c r="C94" s="73" t="s">
        <v>197</v>
      </c>
      <c r="D94" s="106" t="s">
        <v>198</v>
      </c>
      <c r="E94" s="73">
        <f t="shared" si="4"/>
        <v>17</v>
      </c>
      <c r="F94" s="73">
        <f t="shared" si="5"/>
        <v>24</v>
      </c>
      <c r="G94" s="73">
        <f t="shared" si="6"/>
        <v>7</v>
      </c>
      <c r="H94" s="73">
        <v>16</v>
      </c>
      <c r="I94" s="73">
        <v>1</v>
      </c>
      <c r="J94" s="73"/>
      <c r="K94" s="73"/>
      <c r="L94" s="73"/>
      <c r="M94" s="73"/>
      <c r="N94" s="73">
        <v>20</v>
      </c>
      <c r="O94" s="73">
        <v>4</v>
      </c>
      <c r="P94" s="73">
        <v>4</v>
      </c>
      <c r="Q94" s="73"/>
      <c r="R94" s="73">
        <v>1</v>
      </c>
      <c r="S94" s="73">
        <v>2</v>
      </c>
      <c r="T94" s="65"/>
      <c r="U94" s="65"/>
    </row>
    <row r="95" spans="1:21" ht="14.25">
      <c r="A95" s="96">
        <f t="shared" si="3"/>
        <v>6130500</v>
      </c>
      <c r="B95" s="97">
        <f t="shared" si="3"/>
        <v>39651</v>
      </c>
      <c r="C95" s="73" t="s">
        <v>199</v>
      </c>
      <c r="D95" s="106" t="s">
        <v>200</v>
      </c>
      <c r="E95" s="73">
        <f t="shared" si="4"/>
        <v>4</v>
      </c>
      <c r="F95" s="73">
        <f t="shared" si="5"/>
        <v>3</v>
      </c>
      <c r="G95" s="73">
        <f t="shared" si="6"/>
        <v>11</v>
      </c>
      <c r="H95" s="73"/>
      <c r="I95" s="73">
        <v>4</v>
      </c>
      <c r="J95" s="73"/>
      <c r="K95" s="73"/>
      <c r="L95" s="73">
        <v>1</v>
      </c>
      <c r="M95" s="73"/>
      <c r="N95" s="73">
        <v>2</v>
      </c>
      <c r="O95" s="73"/>
      <c r="P95" s="73">
        <v>6</v>
      </c>
      <c r="Q95" s="73"/>
      <c r="R95" s="73">
        <v>4</v>
      </c>
      <c r="S95" s="73">
        <v>1</v>
      </c>
      <c r="T95" s="65"/>
      <c r="U95" s="65"/>
    </row>
    <row r="96" spans="1:21" ht="14.25">
      <c r="A96" s="96">
        <f t="shared" si="3"/>
        <v>6130500</v>
      </c>
      <c r="B96" s="97">
        <f t="shared" si="3"/>
        <v>39651</v>
      </c>
      <c r="C96" s="73" t="s">
        <v>201</v>
      </c>
      <c r="D96" s="106" t="s">
        <v>202</v>
      </c>
      <c r="E96" s="73">
        <f t="shared" si="4"/>
        <v>1</v>
      </c>
      <c r="F96" s="73">
        <f t="shared" si="5"/>
        <v>1</v>
      </c>
      <c r="G96" s="73">
        <f t="shared" si="6"/>
        <v>1</v>
      </c>
      <c r="H96" s="73"/>
      <c r="I96" s="73">
        <v>1</v>
      </c>
      <c r="J96" s="73"/>
      <c r="K96" s="73"/>
      <c r="L96" s="73"/>
      <c r="M96" s="73"/>
      <c r="N96" s="73"/>
      <c r="O96" s="73">
        <v>1</v>
      </c>
      <c r="P96" s="73">
        <v>1</v>
      </c>
      <c r="Q96" s="73"/>
      <c r="R96" s="73"/>
      <c r="S96" s="73"/>
      <c r="T96" s="65"/>
      <c r="U96" s="65"/>
    </row>
    <row r="97" spans="1:21" ht="14.25">
      <c r="A97" s="96">
        <f t="shared" si="3"/>
        <v>6130500</v>
      </c>
      <c r="B97" s="97">
        <f t="shared" si="3"/>
        <v>39651</v>
      </c>
      <c r="C97" s="73" t="s">
        <v>203</v>
      </c>
      <c r="D97" s="106" t="s">
        <v>204</v>
      </c>
      <c r="E97" s="73">
        <f t="shared" si="4"/>
        <v>3</v>
      </c>
      <c r="F97" s="73">
        <f t="shared" si="5"/>
        <v>20</v>
      </c>
      <c r="G97" s="73">
        <f t="shared" si="6"/>
        <v>25</v>
      </c>
      <c r="H97" s="73">
        <v>3</v>
      </c>
      <c r="I97" s="73"/>
      <c r="J97" s="73"/>
      <c r="K97" s="73"/>
      <c r="L97" s="73"/>
      <c r="M97" s="73"/>
      <c r="N97" s="73">
        <v>6</v>
      </c>
      <c r="O97" s="73">
        <v>14</v>
      </c>
      <c r="P97" s="73">
        <v>10</v>
      </c>
      <c r="Q97" s="73">
        <v>7</v>
      </c>
      <c r="R97" s="73"/>
      <c r="S97" s="73">
        <v>8</v>
      </c>
      <c r="T97" s="65"/>
      <c r="U97" s="65"/>
    </row>
    <row r="98" spans="1:21" ht="14.25">
      <c r="A98" s="96">
        <f t="shared" si="3"/>
        <v>6130500</v>
      </c>
      <c r="B98" s="97">
        <f t="shared" si="3"/>
        <v>39651</v>
      </c>
      <c r="C98" s="73" t="s">
        <v>205</v>
      </c>
      <c r="D98" s="106" t="s">
        <v>206</v>
      </c>
      <c r="E98" s="73">
        <f t="shared" si="4"/>
        <v>103</v>
      </c>
      <c r="F98" s="73">
        <f t="shared" si="5"/>
        <v>68</v>
      </c>
      <c r="G98" s="73">
        <f t="shared" si="6"/>
        <v>38</v>
      </c>
      <c r="H98" s="73">
        <v>4</v>
      </c>
      <c r="I98" s="73">
        <v>1</v>
      </c>
      <c r="J98" s="73">
        <v>96</v>
      </c>
      <c r="K98" s="73">
        <v>2</v>
      </c>
      <c r="L98" s="73">
        <v>26</v>
      </c>
      <c r="M98" s="73">
        <v>29</v>
      </c>
      <c r="N98" s="73">
        <v>13</v>
      </c>
      <c r="O98" s="73"/>
      <c r="P98" s="73"/>
      <c r="Q98" s="73">
        <v>13</v>
      </c>
      <c r="R98" s="73">
        <v>25</v>
      </c>
      <c r="S98" s="73"/>
      <c r="T98" s="65"/>
      <c r="U98" s="65"/>
    </row>
    <row r="99" spans="1:21" ht="14.25">
      <c r="A99" s="96">
        <f t="shared" si="3"/>
        <v>6130500</v>
      </c>
      <c r="B99" s="97">
        <f t="shared" si="3"/>
        <v>39651</v>
      </c>
      <c r="C99" s="73" t="s">
        <v>207</v>
      </c>
      <c r="D99" s="106" t="s">
        <v>208</v>
      </c>
      <c r="E99" s="73">
        <f t="shared" si="4"/>
        <v>0</v>
      </c>
      <c r="F99" s="73">
        <f t="shared" si="5"/>
        <v>2</v>
      </c>
      <c r="G99" s="73">
        <f t="shared" si="6"/>
        <v>5</v>
      </c>
      <c r="H99" s="73"/>
      <c r="I99" s="73"/>
      <c r="J99" s="73"/>
      <c r="K99" s="73"/>
      <c r="L99" s="73"/>
      <c r="M99" s="73">
        <v>1</v>
      </c>
      <c r="N99" s="73">
        <v>1</v>
      </c>
      <c r="O99" s="73"/>
      <c r="P99" s="73">
        <v>1</v>
      </c>
      <c r="Q99" s="73"/>
      <c r="R99" s="73"/>
      <c r="S99" s="73">
        <v>4</v>
      </c>
      <c r="T99" s="65"/>
      <c r="U99" s="65"/>
    </row>
    <row r="100" spans="1:21" ht="14.25">
      <c r="A100" s="96">
        <f t="shared" si="3"/>
        <v>6130500</v>
      </c>
      <c r="B100" s="97">
        <f t="shared" si="3"/>
        <v>39651</v>
      </c>
      <c r="C100" s="73" t="s">
        <v>209</v>
      </c>
      <c r="D100" s="106" t="s">
        <v>210</v>
      </c>
      <c r="E100" s="73">
        <f t="shared" si="4"/>
        <v>3</v>
      </c>
      <c r="F100" s="73">
        <f t="shared" si="5"/>
        <v>19</v>
      </c>
      <c r="G100" s="73">
        <f t="shared" si="6"/>
        <v>21</v>
      </c>
      <c r="H100" s="73"/>
      <c r="I100" s="73">
        <v>3</v>
      </c>
      <c r="J100" s="73"/>
      <c r="K100" s="73"/>
      <c r="L100" s="73"/>
      <c r="M100" s="73"/>
      <c r="N100" s="73">
        <v>1</v>
      </c>
      <c r="O100" s="73">
        <v>18</v>
      </c>
      <c r="P100" s="73">
        <v>9</v>
      </c>
      <c r="Q100" s="73">
        <v>11</v>
      </c>
      <c r="R100" s="73"/>
      <c r="S100" s="73">
        <v>1</v>
      </c>
      <c r="T100" s="65"/>
      <c r="U100" s="65"/>
    </row>
    <row r="101" spans="1:21" ht="14.25">
      <c r="A101" s="96">
        <f t="shared" si="3"/>
        <v>6130500</v>
      </c>
      <c r="B101" s="97">
        <f t="shared" si="3"/>
        <v>39651</v>
      </c>
      <c r="C101" s="73" t="s">
        <v>211</v>
      </c>
      <c r="D101" s="106" t="s">
        <v>212</v>
      </c>
      <c r="E101" s="73">
        <f t="shared" si="4"/>
        <v>7</v>
      </c>
      <c r="F101" s="73">
        <f t="shared" si="5"/>
        <v>5</v>
      </c>
      <c r="G101" s="73">
        <f t="shared" si="6"/>
        <v>17</v>
      </c>
      <c r="H101" s="73"/>
      <c r="I101" s="73"/>
      <c r="J101" s="73"/>
      <c r="K101" s="73">
        <v>7</v>
      </c>
      <c r="L101" s="73"/>
      <c r="M101" s="73"/>
      <c r="N101" s="73">
        <v>5</v>
      </c>
      <c r="O101" s="73"/>
      <c r="P101" s="73">
        <v>1</v>
      </c>
      <c r="Q101" s="73"/>
      <c r="R101" s="73">
        <v>2</v>
      </c>
      <c r="S101" s="73">
        <v>14</v>
      </c>
      <c r="T101" s="65"/>
      <c r="U101" s="65"/>
    </row>
    <row r="102" spans="1:21" ht="14.25">
      <c r="A102" s="96">
        <f t="shared" si="3"/>
        <v>6130500</v>
      </c>
      <c r="B102" s="97">
        <f t="shared" si="3"/>
        <v>39651</v>
      </c>
      <c r="C102" s="73" t="s">
        <v>213</v>
      </c>
      <c r="D102" s="106" t="s">
        <v>214</v>
      </c>
      <c r="E102" s="73">
        <f t="shared" si="4"/>
        <v>0</v>
      </c>
      <c r="F102" s="73">
        <f t="shared" si="5"/>
        <v>7</v>
      </c>
      <c r="G102" s="73">
        <f t="shared" si="6"/>
        <v>5</v>
      </c>
      <c r="H102" s="73"/>
      <c r="I102" s="73"/>
      <c r="J102" s="73"/>
      <c r="K102" s="73"/>
      <c r="L102" s="73">
        <v>1</v>
      </c>
      <c r="M102" s="73"/>
      <c r="N102" s="73">
        <v>6</v>
      </c>
      <c r="O102" s="73"/>
      <c r="P102" s="73"/>
      <c r="Q102" s="73">
        <v>1</v>
      </c>
      <c r="R102" s="73">
        <v>2</v>
      </c>
      <c r="S102" s="73">
        <v>2</v>
      </c>
      <c r="T102" s="65"/>
      <c r="U102" s="65"/>
    </row>
    <row r="103" spans="1:21" ht="14.25">
      <c r="A103" s="96">
        <f t="shared" si="3"/>
        <v>6130500</v>
      </c>
      <c r="B103" s="97">
        <f t="shared" si="3"/>
        <v>39651</v>
      </c>
      <c r="C103" s="73" t="s">
        <v>215</v>
      </c>
      <c r="D103" s="106" t="s">
        <v>216</v>
      </c>
      <c r="E103" s="73">
        <f t="shared" si="4"/>
        <v>0</v>
      </c>
      <c r="F103" s="73">
        <f t="shared" si="5"/>
        <v>0</v>
      </c>
      <c r="G103" s="73">
        <f t="shared" si="6"/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>
        <v>1</v>
      </c>
      <c r="S103" s="73"/>
      <c r="T103" s="65"/>
      <c r="U103" s="65"/>
    </row>
    <row r="104" spans="1:21" ht="14.25">
      <c r="A104" s="96">
        <f t="shared" si="3"/>
        <v>6130500</v>
      </c>
      <c r="B104" s="97">
        <f t="shared" si="3"/>
        <v>39651</v>
      </c>
      <c r="C104" s="73" t="s">
        <v>217</v>
      </c>
      <c r="D104" s="106" t="s">
        <v>218</v>
      </c>
      <c r="E104" s="73">
        <f t="shared" si="4"/>
        <v>0</v>
      </c>
      <c r="F104" s="73">
        <f t="shared" si="5"/>
        <v>0</v>
      </c>
      <c r="G104" s="73">
        <f t="shared" si="6"/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>
        <v>1</v>
      </c>
      <c r="S104" s="73"/>
      <c r="T104" s="65"/>
      <c r="U104" s="65"/>
    </row>
    <row r="105" spans="1:21" ht="14.25">
      <c r="A105" s="96">
        <f t="shared" si="3"/>
        <v>6130500</v>
      </c>
      <c r="B105" s="97">
        <f t="shared" si="3"/>
        <v>39651</v>
      </c>
      <c r="C105" s="73" t="s">
        <v>219</v>
      </c>
      <c r="D105" s="106" t="s">
        <v>220</v>
      </c>
      <c r="E105" s="73">
        <f t="shared" si="4"/>
        <v>0</v>
      </c>
      <c r="F105" s="73">
        <f t="shared" si="5"/>
        <v>7</v>
      </c>
      <c r="G105" s="73">
        <f t="shared" si="6"/>
        <v>4</v>
      </c>
      <c r="H105" s="73"/>
      <c r="I105" s="73"/>
      <c r="J105" s="73"/>
      <c r="K105" s="73"/>
      <c r="L105" s="73"/>
      <c r="M105" s="73"/>
      <c r="N105" s="73">
        <v>7</v>
      </c>
      <c r="O105" s="73"/>
      <c r="P105" s="73">
        <v>1</v>
      </c>
      <c r="Q105" s="73">
        <v>1</v>
      </c>
      <c r="R105" s="73"/>
      <c r="S105" s="73">
        <v>2</v>
      </c>
      <c r="T105" s="65"/>
      <c r="U105" s="65"/>
    </row>
    <row r="106" spans="1:21" ht="14.25">
      <c r="A106" s="96">
        <f t="shared" si="3"/>
        <v>6130500</v>
      </c>
      <c r="B106" s="97">
        <f t="shared" si="3"/>
        <v>39651</v>
      </c>
      <c r="C106" s="73" t="s">
        <v>221</v>
      </c>
      <c r="D106" s="106" t="s">
        <v>222</v>
      </c>
      <c r="E106" s="73">
        <f t="shared" si="4"/>
        <v>13</v>
      </c>
      <c r="F106" s="73">
        <f t="shared" si="5"/>
        <v>0</v>
      </c>
      <c r="G106" s="73">
        <f t="shared" si="6"/>
        <v>0</v>
      </c>
      <c r="H106" s="73">
        <v>13</v>
      </c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>
        <f t="shared" si="3"/>
        <v>6130500</v>
      </c>
      <c r="B107" s="97">
        <f t="shared" si="3"/>
        <v>39651</v>
      </c>
      <c r="C107" s="73" t="s">
        <v>223</v>
      </c>
      <c r="D107" s="106" t="s">
        <v>224</v>
      </c>
      <c r="E107" s="73">
        <f t="shared" si="4"/>
        <v>7</v>
      </c>
      <c r="F107" s="73">
        <f t="shared" si="5"/>
        <v>0</v>
      </c>
      <c r="G107" s="73">
        <f t="shared" si="6"/>
        <v>0</v>
      </c>
      <c r="H107" s="73">
        <v>7</v>
      </c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>
        <f t="shared" si="3"/>
        <v>6130500</v>
      </c>
      <c r="B108" s="97">
        <f t="shared" si="3"/>
        <v>39651</v>
      </c>
      <c r="C108" s="73" t="s">
        <v>225</v>
      </c>
      <c r="D108" s="106" t="s">
        <v>226</v>
      </c>
      <c r="E108" s="73">
        <f t="shared" si="4"/>
        <v>0</v>
      </c>
      <c r="F108" s="73">
        <f t="shared" si="5"/>
        <v>1</v>
      </c>
      <c r="G108" s="73">
        <f t="shared" si="6"/>
        <v>0</v>
      </c>
      <c r="H108" s="73"/>
      <c r="I108" s="73"/>
      <c r="J108" s="73"/>
      <c r="K108" s="73"/>
      <c r="L108" s="73"/>
      <c r="M108" s="73"/>
      <c r="N108" s="73"/>
      <c r="O108" s="73">
        <v>1</v>
      </c>
      <c r="P108" s="73"/>
      <c r="Q108" s="73"/>
      <c r="R108" s="73"/>
      <c r="S108" s="73"/>
      <c r="T108" s="65"/>
      <c r="U108" s="65"/>
    </row>
    <row r="109" spans="1:21" ht="14.25">
      <c r="A109" s="96">
        <f aca="true" t="shared" si="7" ref="A109:B128">+A$88</f>
        <v>6130500</v>
      </c>
      <c r="B109" s="97">
        <f t="shared" si="7"/>
        <v>39651</v>
      </c>
      <c r="C109" s="73" t="s">
        <v>227</v>
      </c>
      <c r="D109" s="106" t="s">
        <v>228</v>
      </c>
      <c r="E109" s="73">
        <f t="shared" si="4"/>
        <v>0</v>
      </c>
      <c r="F109" s="73">
        <f t="shared" si="5"/>
        <v>4</v>
      </c>
      <c r="G109" s="73">
        <f t="shared" si="6"/>
        <v>5</v>
      </c>
      <c r="H109" s="73"/>
      <c r="I109" s="73"/>
      <c r="J109" s="73"/>
      <c r="K109" s="73"/>
      <c r="L109" s="73"/>
      <c r="M109" s="73"/>
      <c r="N109" s="73"/>
      <c r="O109" s="73">
        <v>4</v>
      </c>
      <c r="P109" s="73">
        <v>3</v>
      </c>
      <c r="Q109" s="73"/>
      <c r="R109" s="73">
        <v>2</v>
      </c>
      <c r="S109" s="73"/>
      <c r="T109" s="65"/>
      <c r="U109" s="65"/>
    </row>
    <row r="110" spans="1:21" ht="14.25">
      <c r="A110" s="96">
        <f t="shared" si="7"/>
        <v>6130500</v>
      </c>
      <c r="B110" s="97">
        <f t="shared" si="7"/>
        <v>39651</v>
      </c>
      <c r="C110" s="73" t="s">
        <v>229</v>
      </c>
      <c r="D110" s="106" t="s">
        <v>230</v>
      </c>
      <c r="E110" s="73">
        <f t="shared" si="4"/>
        <v>142</v>
      </c>
      <c r="F110" s="73">
        <f t="shared" si="5"/>
        <v>7</v>
      </c>
      <c r="G110" s="73">
        <f t="shared" si="6"/>
        <v>5</v>
      </c>
      <c r="H110" s="73">
        <v>137</v>
      </c>
      <c r="I110" s="73">
        <v>5</v>
      </c>
      <c r="J110" s="73"/>
      <c r="K110" s="73"/>
      <c r="L110" s="73">
        <v>1</v>
      </c>
      <c r="M110" s="73"/>
      <c r="N110" s="73"/>
      <c r="O110" s="73">
        <v>6</v>
      </c>
      <c r="P110" s="73">
        <v>5</v>
      </c>
      <c r="Q110" s="73"/>
      <c r="R110" s="73"/>
      <c r="S110" s="73"/>
      <c r="T110" s="65"/>
      <c r="U110" s="65"/>
    </row>
    <row r="111" spans="1:21" ht="14.25">
      <c r="A111" s="96">
        <f t="shared" si="7"/>
        <v>6130500</v>
      </c>
      <c r="B111" s="97">
        <f t="shared" si="7"/>
        <v>39651</v>
      </c>
      <c r="C111" s="73" t="s">
        <v>231</v>
      </c>
      <c r="D111" s="106" t="s">
        <v>232</v>
      </c>
      <c r="E111" s="73">
        <f t="shared" si="4"/>
        <v>0</v>
      </c>
      <c r="F111" s="73">
        <f t="shared" si="5"/>
        <v>6</v>
      </c>
      <c r="G111" s="73">
        <f t="shared" si="6"/>
        <v>2</v>
      </c>
      <c r="H111" s="73"/>
      <c r="I111" s="73"/>
      <c r="J111" s="73"/>
      <c r="K111" s="73"/>
      <c r="L111" s="73"/>
      <c r="M111" s="73"/>
      <c r="N111" s="73"/>
      <c r="O111" s="73">
        <v>6</v>
      </c>
      <c r="P111" s="73">
        <v>2</v>
      </c>
      <c r="Q111" s="73"/>
      <c r="R111" s="73"/>
      <c r="S111" s="73"/>
      <c r="T111" s="65"/>
      <c r="U111" s="65"/>
    </row>
    <row r="112" spans="1:21" ht="14.25">
      <c r="A112" s="96">
        <f t="shared" si="7"/>
        <v>6130500</v>
      </c>
      <c r="B112" s="97">
        <f t="shared" si="7"/>
        <v>39651</v>
      </c>
      <c r="C112" s="73" t="s">
        <v>233</v>
      </c>
      <c r="D112" s="106" t="s">
        <v>234</v>
      </c>
      <c r="E112" s="73">
        <f t="shared" si="4"/>
        <v>4</v>
      </c>
      <c r="F112" s="73">
        <f t="shared" si="5"/>
        <v>11</v>
      </c>
      <c r="G112" s="73">
        <f t="shared" si="6"/>
        <v>3</v>
      </c>
      <c r="H112" s="73">
        <v>1</v>
      </c>
      <c r="I112" s="73">
        <v>2</v>
      </c>
      <c r="J112" s="73"/>
      <c r="K112" s="73">
        <v>1</v>
      </c>
      <c r="L112" s="73"/>
      <c r="M112" s="73"/>
      <c r="N112" s="73"/>
      <c r="O112" s="73">
        <v>11</v>
      </c>
      <c r="P112" s="73">
        <v>3</v>
      </c>
      <c r="Q112" s="73"/>
      <c r="R112" s="73"/>
      <c r="S112" s="73"/>
      <c r="T112" s="65"/>
      <c r="U112" s="65"/>
    </row>
    <row r="113" spans="1:21" ht="14.25">
      <c r="A113" s="96">
        <f t="shared" si="7"/>
        <v>6130500</v>
      </c>
      <c r="B113" s="97">
        <f t="shared" si="7"/>
        <v>39651</v>
      </c>
      <c r="C113" s="73" t="s">
        <v>235</v>
      </c>
      <c r="D113" s="106" t="s">
        <v>236</v>
      </c>
      <c r="E113" s="73">
        <f t="shared" si="4"/>
        <v>432</v>
      </c>
      <c r="F113" s="73">
        <f t="shared" si="5"/>
        <v>289</v>
      </c>
      <c r="G113" s="73">
        <f t="shared" si="6"/>
        <v>596</v>
      </c>
      <c r="H113" s="73">
        <v>65</v>
      </c>
      <c r="I113" s="73">
        <v>185</v>
      </c>
      <c r="J113" s="73">
        <v>125</v>
      </c>
      <c r="K113" s="73">
        <v>57</v>
      </c>
      <c r="L113" s="73">
        <v>47</v>
      </c>
      <c r="M113" s="73">
        <v>7</v>
      </c>
      <c r="N113" s="73">
        <v>209</v>
      </c>
      <c r="O113" s="73">
        <v>26</v>
      </c>
      <c r="P113" s="73">
        <v>68</v>
      </c>
      <c r="Q113" s="73">
        <v>272</v>
      </c>
      <c r="R113" s="73">
        <v>69</v>
      </c>
      <c r="S113" s="73">
        <v>187</v>
      </c>
      <c r="T113" s="65"/>
      <c r="U113" s="65"/>
    </row>
    <row r="114" spans="1:21" ht="14.25">
      <c r="A114" s="96">
        <f t="shared" si="7"/>
        <v>6130500</v>
      </c>
      <c r="B114" s="97">
        <f t="shared" si="7"/>
        <v>39651</v>
      </c>
      <c r="C114" s="73" t="s">
        <v>237</v>
      </c>
      <c r="D114" s="106" t="s">
        <v>238</v>
      </c>
      <c r="E114" s="73">
        <f t="shared" si="4"/>
        <v>775</v>
      </c>
      <c r="F114" s="73">
        <f t="shared" si="5"/>
        <v>79</v>
      </c>
      <c r="G114" s="73">
        <f t="shared" si="6"/>
        <v>3</v>
      </c>
      <c r="H114" s="73"/>
      <c r="I114" s="73"/>
      <c r="J114" s="73">
        <v>772</v>
      </c>
      <c r="K114" s="73">
        <v>3</v>
      </c>
      <c r="L114" s="73">
        <v>66</v>
      </c>
      <c r="M114" s="73">
        <v>2</v>
      </c>
      <c r="N114" s="73">
        <v>11</v>
      </c>
      <c r="O114" s="73"/>
      <c r="P114" s="73"/>
      <c r="Q114" s="73">
        <v>1</v>
      </c>
      <c r="R114" s="73">
        <v>2</v>
      </c>
      <c r="S114" s="73"/>
      <c r="T114" s="65"/>
      <c r="U114" s="65"/>
    </row>
    <row r="115" spans="1:21" ht="14.25">
      <c r="A115" s="96">
        <f t="shared" si="7"/>
        <v>6130500</v>
      </c>
      <c r="B115" s="97">
        <f t="shared" si="7"/>
        <v>39651</v>
      </c>
      <c r="C115" s="73" t="s">
        <v>239</v>
      </c>
      <c r="D115" s="106" t="s">
        <v>240</v>
      </c>
      <c r="E115" s="73">
        <f t="shared" si="4"/>
        <v>3</v>
      </c>
      <c r="F115" s="73">
        <f t="shared" si="5"/>
        <v>0</v>
      </c>
      <c r="G115" s="73">
        <f t="shared" si="6"/>
        <v>0</v>
      </c>
      <c r="H115" s="73">
        <v>2</v>
      </c>
      <c r="I115" s="73">
        <v>1</v>
      </c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>
        <f t="shared" si="7"/>
        <v>6130500</v>
      </c>
      <c r="B116" s="97">
        <f t="shared" si="7"/>
        <v>39651</v>
      </c>
      <c r="C116" s="73" t="s">
        <v>241</v>
      </c>
      <c r="D116" s="106" t="s">
        <v>242</v>
      </c>
      <c r="E116" s="73">
        <f t="shared" si="4"/>
        <v>2</v>
      </c>
      <c r="F116" s="73">
        <f t="shared" si="5"/>
        <v>4</v>
      </c>
      <c r="G116" s="73">
        <f t="shared" si="6"/>
        <v>2</v>
      </c>
      <c r="H116" s="73">
        <v>2</v>
      </c>
      <c r="I116" s="73"/>
      <c r="J116" s="73"/>
      <c r="K116" s="73"/>
      <c r="L116" s="73"/>
      <c r="M116" s="73"/>
      <c r="N116" s="73"/>
      <c r="O116" s="73">
        <v>4</v>
      </c>
      <c r="P116" s="73">
        <v>2</v>
      </c>
      <c r="Q116" s="73"/>
      <c r="R116" s="73"/>
      <c r="S116" s="73"/>
      <c r="T116" s="65"/>
      <c r="U116" s="65"/>
    </row>
    <row r="117" spans="1:21" ht="14.25">
      <c r="A117" s="96">
        <f t="shared" si="7"/>
        <v>6130500</v>
      </c>
      <c r="B117" s="97">
        <f t="shared" si="7"/>
        <v>39651</v>
      </c>
      <c r="C117" s="73" t="s">
        <v>243</v>
      </c>
      <c r="D117" s="106" t="s">
        <v>244</v>
      </c>
      <c r="E117" s="73">
        <f t="shared" si="4"/>
        <v>8</v>
      </c>
      <c r="F117" s="73">
        <f t="shared" si="5"/>
        <v>2</v>
      </c>
      <c r="G117" s="73">
        <f t="shared" si="6"/>
        <v>0</v>
      </c>
      <c r="H117" s="73">
        <v>8</v>
      </c>
      <c r="I117" s="73"/>
      <c r="J117" s="73"/>
      <c r="K117" s="73"/>
      <c r="L117" s="73"/>
      <c r="M117" s="73">
        <v>1</v>
      </c>
      <c r="N117" s="73"/>
      <c r="O117" s="73">
        <v>1</v>
      </c>
      <c r="P117" s="73"/>
      <c r="Q117" s="73"/>
      <c r="R117" s="73"/>
      <c r="S117" s="73"/>
      <c r="T117" s="65"/>
      <c r="U117" s="65"/>
    </row>
    <row r="118" spans="1:21" ht="14.25">
      <c r="A118" s="96">
        <f t="shared" si="7"/>
        <v>6130500</v>
      </c>
      <c r="B118" s="97">
        <f t="shared" si="7"/>
        <v>39651</v>
      </c>
      <c r="C118" s="73" t="s">
        <v>245</v>
      </c>
      <c r="D118" s="106" t="s">
        <v>246</v>
      </c>
      <c r="E118" s="73">
        <f t="shared" si="4"/>
        <v>29</v>
      </c>
      <c r="F118" s="73">
        <f t="shared" si="5"/>
        <v>0</v>
      </c>
      <c r="G118" s="73">
        <f t="shared" si="6"/>
        <v>0</v>
      </c>
      <c r="H118" s="73">
        <v>29</v>
      </c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>
        <f t="shared" si="7"/>
        <v>6130500</v>
      </c>
      <c r="B119" s="97">
        <f t="shared" si="7"/>
        <v>39651</v>
      </c>
      <c r="C119" s="73" t="s">
        <v>247</v>
      </c>
      <c r="D119" s="106" t="s">
        <v>248</v>
      </c>
      <c r="E119" s="73">
        <f t="shared" si="4"/>
        <v>1</v>
      </c>
      <c r="F119" s="73">
        <f t="shared" si="5"/>
        <v>0</v>
      </c>
      <c r="G119" s="73">
        <f t="shared" si="6"/>
        <v>0</v>
      </c>
      <c r="H119" s="73">
        <v>1</v>
      </c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>
        <f t="shared" si="7"/>
        <v>6130500</v>
      </c>
      <c r="B120" s="97">
        <f t="shared" si="7"/>
        <v>39651</v>
      </c>
      <c r="C120" s="73" t="s">
        <v>249</v>
      </c>
      <c r="D120" s="106" t="s">
        <v>250</v>
      </c>
      <c r="E120" s="73">
        <f t="shared" si="4"/>
        <v>124</v>
      </c>
      <c r="F120" s="73">
        <f t="shared" si="5"/>
        <v>1</v>
      </c>
      <c r="G120" s="73">
        <f t="shared" si="6"/>
        <v>2</v>
      </c>
      <c r="H120" s="73">
        <v>123</v>
      </c>
      <c r="I120" s="73">
        <v>1</v>
      </c>
      <c r="J120" s="73"/>
      <c r="K120" s="73"/>
      <c r="L120" s="73"/>
      <c r="M120" s="73"/>
      <c r="N120" s="73"/>
      <c r="O120" s="73">
        <v>1</v>
      </c>
      <c r="P120" s="73">
        <v>2</v>
      </c>
      <c r="Q120" s="73"/>
      <c r="R120" s="73"/>
      <c r="S120" s="73"/>
      <c r="T120" s="65"/>
      <c r="U120" s="65"/>
    </row>
    <row r="121" spans="1:21" ht="14.25">
      <c r="A121" s="96">
        <f t="shared" si="7"/>
        <v>6130500</v>
      </c>
      <c r="B121" s="97">
        <f t="shared" si="7"/>
        <v>39651</v>
      </c>
      <c r="C121" s="73" t="s">
        <v>251</v>
      </c>
      <c r="D121" s="106" t="s">
        <v>252</v>
      </c>
      <c r="E121" s="73">
        <f t="shared" si="4"/>
        <v>0</v>
      </c>
      <c r="F121" s="73">
        <f t="shared" si="5"/>
        <v>2</v>
      </c>
      <c r="G121" s="73">
        <f t="shared" si="6"/>
        <v>0</v>
      </c>
      <c r="H121" s="73"/>
      <c r="I121" s="73"/>
      <c r="J121" s="73"/>
      <c r="K121" s="73"/>
      <c r="L121" s="73"/>
      <c r="M121" s="73">
        <v>2</v>
      </c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>
        <f t="shared" si="7"/>
        <v>6130500</v>
      </c>
      <c r="B122" s="97">
        <f t="shared" si="7"/>
        <v>39651</v>
      </c>
      <c r="C122" s="73" t="s">
        <v>253</v>
      </c>
      <c r="D122" s="106" t="s">
        <v>254</v>
      </c>
      <c r="E122" s="73">
        <f t="shared" si="4"/>
        <v>0</v>
      </c>
      <c r="F122" s="73">
        <f t="shared" si="5"/>
        <v>5</v>
      </c>
      <c r="G122" s="73">
        <f t="shared" si="6"/>
        <v>0</v>
      </c>
      <c r="H122" s="73"/>
      <c r="I122" s="73"/>
      <c r="J122" s="73"/>
      <c r="K122" s="73"/>
      <c r="L122" s="73"/>
      <c r="M122" s="73"/>
      <c r="N122" s="73"/>
      <c r="O122" s="73">
        <v>5</v>
      </c>
      <c r="P122" s="73"/>
      <c r="Q122" s="73"/>
      <c r="R122" s="73"/>
      <c r="S122" s="73"/>
      <c r="T122" s="65"/>
      <c r="U122" s="65"/>
    </row>
    <row r="123" spans="1:21" ht="14.25">
      <c r="A123" s="96">
        <f t="shared" si="7"/>
        <v>6130500</v>
      </c>
      <c r="B123" s="97">
        <f t="shared" si="7"/>
        <v>39651</v>
      </c>
      <c r="C123" s="73" t="s">
        <v>255</v>
      </c>
      <c r="D123" s="106" t="s">
        <v>256</v>
      </c>
      <c r="E123" s="73">
        <f t="shared" si="4"/>
        <v>11</v>
      </c>
      <c r="F123" s="73">
        <f t="shared" si="5"/>
        <v>9</v>
      </c>
      <c r="G123" s="73">
        <f t="shared" si="6"/>
        <v>1</v>
      </c>
      <c r="H123" s="73">
        <v>5</v>
      </c>
      <c r="I123" s="73">
        <v>6</v>
      </c>
      <c r="J123" s="73"/>
      <c r="K123" s="73"/>
      <c r="L123" s="73"/>
      <c r="M123" s="73"/>
      <c r="N123" s="73"/>
      <c r="O123" s="73">
        <v>9</v>
      </c>
      <c r="P123" s="73">
        <v>1</v>
      </c>
      <c r="Q123" s="73"/>
      <c r="R123" s="73"/>
      <c r="S123" s="73"/>
      <c r="T123" s="65"/>
      <c r="U123" s="65"/>
    </row>
    <row r="124" spans="1:21" ht="14.25">
      <c r="A124" s="96">
        <f t="shared" si="7"/>
        <v>6130500</v>
      </c>
      <c r="B124" s="97">
        <f t="shared" si="7"/>
        <v>39651</v>
      </c>
      <c r="C124" s="73" t="s">
        <v>257</v>
      </c>
      <c r="D124" s="106" t="s">
        <v>258</v>
      </c>
      <c r="E124" s="73">
        <f t="shared" si="4"/>
        <v>12</v>
      </c>
      <c r="F124" s="73">
        <f t="shared" si="5"/>
        <v>166</v>
      </c>
      <c r="G124" s="73">
        <f t="shared" si="6"/>
        <v>39</v>
      </c>
      <c r="H124" s="73">
        <v>2</v>
      </c>
      <c r="I124" s="73">
        <v>3</v>
      </c>
      <c r="J124" s="73"/>
      <c r="K124" s="73">
        <v>7</v>
      </c>
      <c r="L124" s="73">
        <v>1</v>
      </c>
      <c r="M124" s="73">
        <v>2</v>
      </c>
      <c r="N124" s="73">
        <v>5</v>
      </c>
      <c r="O124" s="73">
        <v>158</v>
      </c>
      <c r="P124" s="73">
        <v>35</v>
      </c>
      <c r="Q124" s="73">
        <v>2</v>
      </c>
      <c r="R124" s="73"/>
      <c r="S124" s="73">
        <v>2</v>
      </c>
      <c r="T124" s="65"/>
      <c r="U124" s="65"/>
    </row>
    <row r="125" spans="1:21" ht="14.25">
      <c r="A125" s="96">
        <f t="shared" si="7"/>
        <v>6130500</v>
      </c>
      <c r="B125" s="97">
        <f t="shared" si="7"/>
        <v>39651</v>
      </c>
      <c r="C125" s="73" t="s">
        <v>259</v>
      </c>
      <c r="D125" s="106" t="s">
        <v>260</v>
      </c>
      <c r="E125" s="73">
        <f t="shared" si="4"/>
        <v>4</v>
      </c>
      <c r="F125" s="73">
        <f t="shared" si="5"/>
        <v>3</v>
      </c>
      <c r="G125" s="73">
        <f t="shared" si="6"/>
        <v>0</v>
      </c>
      <c r="H125" s="73"/>
      <c r="I125" s="73">
        <v>4</v>
      </c>
      <c r="J125" s="73"/>
      <c r="K125" s="73"/>
      <c r="L125" s="73"/>
      <c r="M125" s="73"/>
      <c r="N125" s="73"/>
      <c r="O125" s="73">
        <v>3</v>
      </c>
      <c r="P125" s="73"/>
      <c r="Q125" s="73"/>
      <c r="R125" s="73"/>
      <c r="S125" s="73"/>
      <c r="T125" s="65"/>
      <c r="U125" s="65"/>
    </row>
    <row r="126" spans="1:21" ht="14.25">
      <c r="A126" s="96">
        <f t="shared" si="7"/>
        <v>6130500</v>
      </c>
      <c r="B126" s="97">
        <f t="shared" si="7"/>
        <v>39651</v>
      </c>
      <c r="C126" s="73" t="s">
        <v>261</v>
      </c>
      <c r="D126" s="106" t="s">
        <v>262</v>
      </c>
      <c r="E126" s="73">
        <f t="shared" si="4"/>
        <v>12</v>
      </c>
      <c r="F126" s="73">
        <f t="shared" si="5"/>
        <v>67</v>
      </c>
      <c r="G126" s="73">
        <f t="shared" si="6"/>
        <v>5</v>
      </c>
      <c r="H126" s="73">
        <v>5</v>
      </c>
      <c r="I126" s="73">
        <v>7</v>
      </c>
      <c r="J126" s="73"/>
      <c r="K126" s="73"/>
      <c r="L126" s="73"/>
      <c r="M126" s="73"/>
      <c r="N126" s="73"/>
      <c r="O126" s="73">
        <v>67</v>
      </c>
      <c r="P126" s="73">
        <v>5</v>
      </c>
      <c r="Q126" s="73"/>
      <c r="R126" s="73"/>
      <c r="S126" s="73"/>
      <c r="T126" s="65"/>
      <c r="U126" s="65"/>
    </row>
    <row r="127" spans="1:21" ht="14.25">
      <c r="A127" s="96">
        <f t="shared" si="7"/>
        <v>6130500</v>
      </c>
      <c r="B127" s="97">
        <f t="shared" si="7"/>
        <v>39651</v>
      </c>
      <c r="C127" s="73" t="s">
        <v>263</v>
      </c>
      <c r="D127" s="106" t="s">
        <v>264</v>
      </c>
      <c r="E127" s="73">
        <f t="shared" si="4"/>
        <v>3</v>
      </c>
      <c r="F127" s="73">
        <f t="shared" si="5"/>
        <v>6</v>
      </c>
      <c r="G127" s="73">
        <f t="shared" si="6"/>
        <v>0</v>
      </c>
      <c r="H127" s="73">
        <v>3</v>
      </c>
      <c r="I127" s="73"/>
      <c r="J127" s="73"/>
      <c r="K127" s="73"/>
      <c r="L127" s="73"/>
      <c r="M127" s="73"/>
      <c r="N127" s="73">
        <v>6</v>
      </c>
      <c r="O127" s="73"/>
      <c r="P127" s="73"/>
      <c r="Q127" s="73"/>
      <c r="R127" s="73"/>
      <c r="S127" s="73"/>
      <c r="T127" s="65"/>
      <c r="U127" s="65"/>
    </row>
    <row r="128" spans="1:21" ht="14.25">
      <c r="A128" s="96">
        <f t="shared" si="7"/>
        <v>6130500</v>
      </c>
      <c r="B128" s="97">
        <f t="shared" si="7"/>
        <v>39651</v>
      </c>
      <c r="C128" s="73" t="s">
        <v>265</v>
      </c>
      <c r="D128" s="106" t="s">
        <v>266</v>
      </c>
      <c r="E128" s="73">
        <f t="shared" si="4"/>
        <v>0</v>
      </c>
      <c r="F128" s="73">
        <f t="shared" si="5"/>
        <v>1</v>
      </c>
      <c r="G128" s="73">
        <f t="shared" si="6"/>
        <v>0</v>
      </c>
      <c r="H128" s="73"/>
      <c r="I128" s="73"/>
      <c r="J128" s="73"/>
      <c r="K128" s="73"/>
      <c r="L128" s="73"/>
      <c r="M128" s="73"/>
      <c r="N128" s="73"/>
      <c r="O128" s="73">
        <v>1</v>
      </c>
      <c r="P128" s="73"/>
      <c r="Q128" s="73"/>
      <c r="R128" s="73"/>
      <c r="S128" s="73"/>
      <c r="T128" s="65"/>
      <c r="U128" s="65"/>
    </row>
    <row r="129" spans="1:21" ht="14.25">
      <c r="A129" s="96">
        <f aca="true" t="shared" si="8" ref="A129:B148">+A$88</f>
        <v>6130500</v>
      </c>
      <c r="B129" s="97">
        <f t="shared" si="8"/>
        <v>39651</v>
      </c>
      <c r="C129" s="73" t="s">
        <v>267</v>
      </c>
      <c r="D129" s="106" t="s">
        <v>268</v>
      </c>
      <c r="E129" s="73">
        <f t="shared" si="4"/>
        <v>0</v>
      </c>
      <c r="F129" s="73">
        <f t="shared" si="5"/>
        <v>1</v>
      </c>
      <c r="G129" s="73">
        <f t="shared" si="6"/>
        <v>0</v>
      </c>
      <c r="H129" s="73"/>
      <c r="I129" s="73"/>
      <c r="J129" s="73"/>
      <c r="K129" s="73"/>
      <c r="L129" s="73"/>
      <c r="M129" s="73"/>
      <c r="N129" s="73"/>
      <c r="O129" s="73">
        <v>1</v>
      </c>
      <c r="P129" s="73"/>
      <c r="Q129" s="73"/>
      <c r="R129" s="73"/>
      <c r="S129" s="73"/>
      <c r="T129" s="65"/>
      <c r="U129" s="65"/>
    </row>
    <row r="130" spans="1:21" ht="14.25">
      <c r="A130" s="96">
        <f t="shared" si="8"/>
        <v>6130500</v>
      </c>
      <c r="B130" s="97">
        <f t="shared" si="8"/>
        <v>39651</v>
      </c>
      <c r="C130" s="73" t="s">
        <v>269</v>
      </c>
      <c r="D130" s="106" t="s">
        <v>270</v>
      </c>
      <c r="E130" s="73">
        <f t="shared" si="4"/>
        <v>21</v>
      </c>
      <c r="F130" s="73">
        <f t="shared" si="5"/>
        <v>6</v>
      </c>
      <c r="G130" s="73">
        <f t="shared" si="6"/>
        <v>27</v>
      </c>
      <c r="H130" s="73">
        <v>7</v>
      </c>
      <c r="I130" s="73">
        <v>14</v>
      </c>
      <c r="J130" s="73"/>
      <c r="K130" s="73"/>
      <c r="L130" s="73"/>
      <c r="M130" s="73">
        <v>1</v>
      </c>
      <c r="N130" s="73"/>
      <c r="O130" s="73">
        <v>5</v>
      </c>
      <c r="P130" s="73">
        <v>26</v>
      </c>
      <c r="Q130" s="73"/>
      <c r="R130" s="73">
        <v>1</v>
      </c>
      <c r="S130" s="73"/>
      <c r="T130" s="65"/>
      <c r="U130" s="65"/>
    </row>
    <row r="131" spans="1:21" ht="14.25">
      <c r="A131" s="96">
        <f t="shared" si="8"/>
        <v>6130500</v>
      </c>
      <c r="B131" s="97">
        <f t="shared" si="8"/>
        <v>39651</v>
      </c>
      <c r="C131" s="73" t="s">
        <v>271</v>
      </c>
      <c r="D131" s="106" t="s">
        <v>272</v>
      </c>
      <c r="E131" s="73">
        <f t="shared" si="4"/>
        <v>5</v>
      </c>
      <c r="F131" s="73">
        <f t="shared" si="5"/>
        <v>12</v>
      </c>
      <c r="G131" s="73">
        <f t="shared" si="6"/>
        <v>5</v>
      </c>
      <c r="H131" s="73"/>
      <c r="I131" s="73"/>
      <c r="J131" s="73"/>
      <c r="K131" s="73">
        <v>5</v>
      </c>
      <c r="L131" s="73">
        <v>2</v>
      </c>
      <c r="M131" s="73"/>
      <c r="N131" s="73">
        <v>5</v>
      </c>
      <c r="O131" s="73">
        <v>5</v>
      </c>
      <c r="P131" s="73"/>
      <c r="Q131" s="73">
        <v>1</v>
      </c>
      <c r="R131" s="73">
        <v>1</v>
      </c>
      <c r="S131" s="73">
        <v>3</v>
      </c>
      <c r="T131" s="65"/>
      <c r="U131" s="65"/>
    </row>
    <row r="132" spans="1:21" ht="14.25">
      <c r="A132" s="96">
        <f t="shared" si="8"/>
        <v>6130500</v>
      </c>
      <c r="B132" s="97">
        <f t="shared" si="8"/>
        <v>39651</v>
      </c>
      <c r="C132" s="73" t="s">
        <v>273</v>
      </c>
      <c r="D132" s="106" t="s">
        <v>274</v>
      </c>
      <c r="E132" s="73">
        <f t="shared" si="4"/>
        <v>2</v>
      </c>
      <c r="F132" s="73">
        <f t="shared" si="5"/>
        <v>2</v>
      </c>
      <c r="G132" s="73">
        <f t="shared" si="6"/>
        <v>6</v>
      </c>
      <c r="H132" s="73"/>
      <c r="I132" s="73">
        <v>2</v>
      </c>
      <c r="J132" s="73"/>
      <c r="K132" s="73"/>
      <c r="L132" s="73"/>
      <c r="M132" s="73"/>
      <c r="N132" s="73">
        <v>2</v>
      </c>
      <c r="O132" s="73"/>
      <c r="P132" s="73">
        <v>2</v>
      </c>
      <c r="Q132" s="73">
        <v>2</v>
      </c>
      <c r="R132" s="73"/>
      <c r="S132" s="73">
        <v>2</v>
      </c>
      <c r="T132" s="65"/>
      <c r="U132" s="65"/>
    </row>
    <row r="133" spans="1:21" ht="14.25">
      <c r="A133" s="96">
        <f t="shared" si="8"/>
        <v>6130500</v>
      </c>
      <c r="B133" s="97">
        <f t="shared" si="8"/>
        <v>39651</v>
      </c>
      <c r="C133" s="73"/>
      <c r="D133" s="106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>
        <f t="shared" si="8"/>
        <v>6130500</v>
      </c>
      <c r="B134" s="97">
        <f t="shared" si="8"/>
        <v>39651</v>
      </c>
      <c r="C134" s="73"/>
      <c r="D134" s="106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>
        <f t="shared" si="8"/>
        <v>6130500</v>
      </c>
      <c r="B135" s="97">
        <f t="shared" si="8"/>
        <v>39651</v>
      </c>
      <c r="C135" s="73"/>
      <c r="D135" s="106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>
        <f t="shared" si="8"/>
        <v>6130500</v>
      </c>
      <c r="B136" s="97">
        <f t="shared" si="8"/>
        <v>39651</v>
      </c>
      <c r="C136" s="73"/>
      <c r="D136" s="106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>
        <f t="shared" si="8"/>
        <v>6130500</v>
      </c>
      <c r="B137" s="97">
        <f t="shared" si="8"/>
        <v>39651</v>
      </c>
      <c r="C137" s="73"/>
      <c r="D137" s="106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>
        <f t="shared" si="8"/>
        <v>6130500</v>
      </c>
      <c r="B138" s="97">
        <f t="shared" si="8"/>
        <v>39651</v>
      </c>
      <c r="C138" s="73"/>
      <c r="D138" s="106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>
        <f t="shared" si="8"/>
        <v>6130500</v>
      </c>
      <c r="B139" s="97">
        <f t="shared" si="8"/>
        <v>39651</v>
      </c>
      <c r="C139" s="73"/>
      <c r="D139" s="106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>
        <f t="shared" si="8"/>
        <v>6130500</v>
      </c>
      <c r="B140" s="97">
        <f t="shared" si="8"/>
        <v>39651</v>
      </c>
      <c r="C140" s="73"/>
      <c r="D140" s="106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>
        <f t="shared" si="8"/>
        <v>6130500</v>
      </c>
      <c r="B141" s="97">
        <f t="shared" si="8"/>
        <v>39651</v>
      </c>
      <c r="C141" s="73"/>
      <c r="D141" s="106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8"/>
        <v>6130500</v>
      </c>
      <c r="B142" s="97">
        <f t="shared" si="8"/>
        <v>39651</v>
      </c>
      <c r="C142" s="73"/>
      <c r="D142" s="106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8"/>
        <v>6130500</v>
      </c>
      <c r="B143" s="97">
        <f t="shared" si="8"/>
        <v>39651</v>
      </c>
      <c r="C143" s="73"/>
      <c r="D143" s="106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8"/>
        <v>6130500</v>
      </c>
      <c r="B144" s="97">
        <f t="shared" si="8"/>
        <v>39651</v>
      </c>
      <c r="C144" s="73"/>
      <c r="D144" s="106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>
        <f t="shared" si="8"/>
        <v>6130500</v>
      </c>
      <c r="B145" s="97">
        <f t="shared" si="8"/>
        <v>39651</v>
      </c>
      <c r="C145" s="73"/>
      <c r="D145" s="106" t="s">
        <v>275</v>
      </c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8"/>
        <v>6130500</v>
      </c>
      <c r="B146" s="97">
        <f t="shared" si="8"/>
        <v>39651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8"/>
        <v>6130500</v>
      </c>
      <c r="B147" s="97">
        <f t="shared" si="8"/>
        <v>39651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8"/>
        <v>6130500</v>
      </c>
      <c r="B148" s="97">
        <f t="shared" si="8"/>
        <v>39651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9" ref="A149:B168">+A$88</f>
        <v>6130500</v>
      </c>
      <c r="B149" s="97">
        <f t="shared" si="9"/>
        <v>39651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9"/>
        <v>6130500</v>
      </c>
      <c r="B150" s="97">
        <f t="shared" si="9"/>
        <v>39651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9"/>
        <v>6130500</v>
      </c>
      <c r="B151" s="97">
        <f t="shared" si="9"/>
        <v>39651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9"/>
        <v>6130500</v>
      </c>
      <c r="B152" s="97">
        <f t="shared" si="9"/>
        <v>39651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9"/>
        <v>6130500</v>
      </c>
      <c r="B153" s="97">
        <f t="shared" si="9"/>
        <v>39651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9"/>
        <v>6130500</v>
      </c>
      <c r="B154" s="97">
        <f t="shared" si="9"/>
        <v>39651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9"/>
        <v>6130500</v>
      </c>
      <c r="B155" s="97">
        <f t="shared" si="9"/>
        <v>39651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9"/>
        <v>6130500</v>
      </c>
      <c r="B156" s="97">
        <f t="shared" si="9"/>
        <v>39651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9"/>
        <v>6130500</v>
      </c>
      <c r="B157" s="97">
        <f t="shared" si="9"/>
        <v>39651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9"/>
        <v>6130500</v>
      </c>
      <c r="B158" s="97">
        <f t="shared" si="9"/>
        <v>39651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9"/>
        <v>6130500</v>
      </c>
      <c r="B159" s="97">
        <f t="shared" si="9"/>
        <v>39651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9"/>
        <v>6130500</v>
      </c>
      <c r="B160" s="97">
        <f t="shared" si="9"/>
        <v>39651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6130500</v>
      </c>
      <c r="B161" s="97">
        <f t="shared" si="9"/>
        <v>39651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9"/>
        <v>6130500</v>
      </c>
      <c r="B162" s="97">
        <f t="shared" si="9"/>
        <v>39651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9"/>
        <v>6130500</v>
      </c>
      <c r="B163" s="97">
        <f t="shared" si="9"/>
        <v>39651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9"/>
        <v>6130500</v>
      </c>
      <c r="B164" s="97">
        <f t="shared" si="9"/>
        <v>39651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6130500</v>
      </c>
      <c r="B165" s="97">
        <f t="shared" si="9"/>
        <v>39651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6130500</v>
      </c>
      <c r="B166" s="97">
        <f t="shared" si="9"/>
        <v>39651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6130500</v>
      </c>
      <c r="B167" s="97">
        <f t="shared" si="9"/>
        <v>39651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6130500</v>
      </c>
      <c r="B168" s="97">
        <f t="shared" si="9"/>
        <v>39651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0" ref="A169:B188">+A$88</f>
        <v>6130500</v>
      </c>
      <c r="B169" s="97">
        <f t="shared" si="10"/>
        <v>39651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0"/>
        <v>6130500</v>
      </c>
      <c r="B170" s="97">
        <f t="shared" si="10"/>
        <v>39651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0"/>
        <v>6130500</v>
      </c>
      <c r="B171" s="97">
        <f t="shared" si="10"/>
        <v>39651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0"/>
        <v>6130500</v>
      </c>
      <c r="B172" s="97">
        <f t="shared" si="10"/>
        <v>39651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0"/>
        <v>6130500</v>
      </c>
      <c r="B173" s="97">
        <f t="shared" si="10"/>
        <v>39651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0"/>
        <v>6130500</v>
      </c>
      <c r="B174" s="97">
        <f t="shared" si="10"/>
        <v>39651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0"/>
        <v>6130500</v>
      </c>
      <c r="B175" s="97">
        <f t="shared" si="10"/>
        <v>39651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0"/>
        <v>6130500</v>
      </c>
      <c r="B176" s="97">
        <f t="shared" si="10"/>
        <v>39651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0"/>
        <v>6130500</v>
      </c>
      <c r="B177" s="97">
        <f t="shared" si="10"/>
        <v>39651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0"/>
        <v>6130500</v>
      </c>
      <c r="B178" s="97">
        <f t="shared" si="10"/>
        <v>39651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0"/>
        <v>6130500</v>
      </c>
      <c r="B179" s="97">
        <f t="shared" si="10"/>
        <v>39651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0"/>
        <v>6130500</v>
      </c>
      <c r="B180" s="97">
        <f t="shared" si="10"/>
        <v>39651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0"/>
        <v>6130500</v>
      </c>
      <c r="B181" s="97">
        <f t="shared" si="10"/>
        <v>39651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0"/>
        <v>6130500</v>
      </c>
      <c r="B182" s="97">
        <f t="shared" si="10"/>
        <v>39651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0"/>
        <v>6130500</v>
      </c>
      <c r="B183" s="97">
        <f t="shared" si="10"/>
        <v>39651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0"/>
        <v>6130500</v>
      </c>
      <c r="B184" s="97">
        <f t="shared" si="10"/>
        <v>39651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0"/>
        <v>6130500</v>
      </c>
      <c r="B185" s="97">
        <f t="shared" si="10"/>
        <v>39651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0"/>
        <v>6130500</v>
      </c>
      <c r="B186" s="97">
        <f t="shared" si="10"/>
        <v>39651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0"/>
        <v>6130500</v>
      </c>
      <c r="B187" s="97">
        <f t="shared" si="10"/>
        <v>39651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0"/>
        <v>6130500</v>
      </c>
      <c r="B188" s="97">
        <f t="shared" si="10"/>
        <v>39651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1" ref="A189:B208">+A$88</f>
        <v>6130500</v>
      </c>
      <c r="B189" s="97">
        <f t="shared" si="11"/>
        <v>39651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1"/>
        <v>6130500</v>
      </c>
      <c r="B190" s="97">
        <f t="shared" si="11"/>
        <v>39651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1"/>
        <v>6130500</v>
      </c>
      <c r="B191" s="97">
        <f t="shared" si="11"/>
        <v>39651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1"/>
        <v>6130500</v>
      </c>
      <c r="B192" s="97">
        <f t="shared" si="11"/>
        <v>39651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1"/>
        <v>6130500</v>
      </c>
      <c r="B193" s="97">
        <f t="shared" si="11"/>
        <v>39651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1"/>
        <v>6130500</v>
      </c>
      <c r="B194" s="97">
        <f t="shared" si="11"/>
        <v>39651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1"/>
        <v>6130500</v>
      </c>
      <c r="B195" s="97">
        <f t="shared" si="11"/>
        <v>39651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1"/>
        <v>6130500</v>
      </c>
      <c r="B196" s="97">
        <f t="shared" si="11"/>
        <v>39651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1"/>
        <v>6130500</v>
      </c>
      <c r="B197" s="97">
        <f t="shared" si="11"/>
        <v>39651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1"/>
        <v>6130500</v>
      </c>
      <c r="B198" s="97">
        <f t="shared" si="11"/>
        <v>39651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1"/>
        <v>6130500</v>
      </c>
      <c r="B199" s="97">
        <f t="shared" si="11"/>
        <v>39651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1"/>
        <v>6130500</v>
      </c>
      <c r="B200" s="97">
        <f t="shared" si="11"/>
        <v>39651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1"/>
        <v>6130500</v>
      </c>
      <c r="B201" s="97">
        <f t="shared" si="11"/>
        <v>39651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1"/>
        <v>6130500</v>
      </c>
      <c r="B202" s="97">
        <f t="shared" si="11"/>
        <v>39651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1"/>
        <v>6130500</v>
      </c>
      <c r="B203" s="97">
        <f t="shared" si="11"/>
        <v>39651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1"/>
        <v>6130500</v>
      </c>
      <c r="B204" s="97">
        <f t="shared" si="11"/>
        <v>39651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1"/>
        <v>6130500</v>
      </c>
      <c r="B205" s="97">
        <f t="shared" si="11"/>
        <v>39651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1"/>
        <v>6130500</v>
      </c>
      <c r="B206" s="97">
        <f t="shared" si="11"/>
        <v>39651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1"/>
        <v>6130500</v>
      </c>
      <c r="B207" s="97">
        <f t="shared" si="11"/>
        <v>39651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1"/>
        <v>6130500</v>
      </c>
      <c r="B208" s="97">
        <f t="shared" si="11"/>
        <v>39651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2" ref="A209:B228">+A$88</f>
        <v>6130500</v>
      </c>
      <c r="B209" s="97">
        <f t="shared" si="12"/>
        <v>39651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2"/>
        <v>6130500</v>
      </c>
      <c r="B210" s="97">
        <f t="shared" si="12"/>
        <v>39651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2"/>
        <v>6130500</v>
      </c>
      <c r="B211" s="97">
        <f t="shared" si="12"/>
        <v>39651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2"/>
        <v>6130500</v>
      </c>
      <c r="B212" s="97">
        <f t="shared" si="12"/>
        <v>39651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2"/>
        <v>6130500</v>
      </c>
      <c r="B213" s="97">
        <f t="shared" si="12"/>
        <v>39651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2"/>
        <v>6130500</v>
      </c>
      <c r="B214" s="97">
        <f t="shared" si="12"/>
        <v>39651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2"/>
        <v>6130500</v>
      </c>
      <c r="B215" s="97">
        <f t="shared" si="12"/>
        <v>39651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2"/>
        <v>6130500</v>
      </c>
      <c r="B216" s="97">
        <f t="shared" si="12"/>
        <v>39651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2"/>
        <v>6130500</v>
      </c>
      <c r="B217" s="97">
        <f t="shared" si="12"/>
        <v>39651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2"/>
        <v>6130500</v>
      </c>
      <c r="B218" s="97">
        <f t="shared" si="12"/>
        <v>39651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2"/>
        <v>6130500</v>
      </c>
      <c r="B219" s="97">
        <f t="shared" si="12"/>
        <v>39651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2"/>
        <v>6130500</v>
      </c>
      <c r="B220" s="97">
        <f t="shared" si="12"/>
        <v>39651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2"/>
        <v>6130500</v>
      </c>
      <c r="B221" s="97">
        <f t="shared" si="12"/>
        <v>39651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2"/>
        <v>6130500</v>
      </c>
      <c r="B222" s="97">
        <f t="shared" si="12"/>
        <v>39651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2"/>
        <v>6130500</v>
      </c>
      <c r="B223" s="97">
        <f t="shared" si="12"/>
        <v>39651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2"/>
        <v>6130500</v>
      </c>
      <c r="B224" s="97">
        <f t="shared" si="12"/>
        <v>39651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2"/>
        <v>6130500</v>
      </c>
      <c r="B225" s="97">
        <f t="shared" si="12"/>
        <v>39651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2"/>
        <v>6130500</v>
      </c>
      <c r="B226" s="97">
        <f t="shared" si="12"/>
        <v>39651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2"/>
        <v>6130500</v>
      </c>
      <c r="B227" s="97">
        <f t="shared" si="12"/>
        <v>39651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2"/>
        <v>6130500</v>
      </c>
      <c r="B228" s="97">
        <f t="shared" si="12"/>
        <v>39651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3" ref="A229:B243">+A$88</f>
        <v>6130500</v>
      </c>
      <c r="B229" s="97">
        <f t="shared" si="13"/>
        <v>39651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3"/>
        <v>6130500</v>
      </c>
      <c r="B230" s="97">
        <f t="shared" si="13"/>
        <v>39651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3"/>
        <v>6130500</v>
      </c>
      <c r="B231" s="97">
        <f t="shared" si="13"/>
        <v>39651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3"/>
        <v>6130500</v>
      </c>
      <c r="B232" s="97">
        <f t="shared" si="13"/>
        <v>39651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3"/>
        <v>6130500</v>
      </c>
      <c r="B233" s="97">
        <f t="shared" si="13"/>
        <v>39651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3"/>
        <v>6130500</v>
      </c>
      <c r="B234" s="97">
        <f t="shared" si="13"/>
        <v>39651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3"/>
        <v>6130500</v>
      </c>
      <c r="B235" s="97">
        <f t="shared" si="13"/>
        <v>39651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3"/>
        <v>6130500</v>
      </c>
      <c r="B236" s="97">
        <f t="shared" si="13"/>
        <v>39651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3"/>
        <v>6130500</v>
      </c>
      <c r="B237" s="97">
        <f t="shared" si="13"/>
        <v>39651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3"/>
        <v>6130500</v>
      </c>
      <c r="B238" s="97">
        <f t="shared" si="13"/>
        <v>39651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3"/>
        <v>6130500</v>
      </c>
      <c r="B239" s="97">
        <f t="shared" si="13"/>
        <v>39651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3"/>
        <v>6130500</v>
      </c>
      <c r="B240" s="97">
        <f t="shared" si="13"/>
        <v>39651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3"/>
        <v>6130500</v>
      </c>
      <c r="B241" s="97">
        <f t="shared" si="13"/>
        <v>39651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3"/>
        <v>6130500</v>
      </c>
      <c r="B242" s="97">
        <f t="shared" si="13"/>
        <v>39651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3"/>
        <v>6130500</v>
      </c>
      <c r="B243" s="97">
        <f t="shared" si="13"/>
        <v>39651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7"/>
      <c r="D244" s="107"/>
      <c r="E244" s="107"/>
      <c r="F244" s="108"/>
      <c r="G244" s="108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65"/>
      <c r="U244" s="65"/>
    </row>
    <row r="245" spans="3:21" ht="12.75">
      <c r="C245" s="107"/>
      <c r="D245" s="107"/>
      <c r="E245" s="107"/>
      <c r="F245" s="108"/>
      <c r="G245" s="108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65"/>
      <c r="U245" s="65"/>
    </row>
    <row r="246" spans="3:21" ht="12.75">
      <c r="C246" s="107"/>
      <c r="D246" s="107"/>
      <c r="E246" s="107"/>
      <c r="F246" s="108"/>
      <c r="G246" s="108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65"/>
      <c r="U246" s="65"/>
    </row>
    <row r="247" spans="3:21" ht="12.75">
      <c r="C247" s="107"/>
      <c r="D247" s="107"/>
      <c r="E247" s="107"/>
      <c r="F247" s="108"/>
      <c r="G247" s="108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65"/>
      <c r="U247" s="65"/>
    </row>
    <row r="248" spans="3:21" ht="12.75">
      <c r="C248" s="107"/>
      <c r="D248" s="107"/>
      <c r="E248" s="107"/>
      <c r="F248" s="108"/>
      <c r="G248" s="108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65"/>
      <c r="U248" s="65"/>
    </row>
    <row r="249" spans="3:21" ht="12.75">
      <c r="C249" s="107"/>
      <c r="D249" s="107"/>
      <c r="E249" s="107"/>
      <c r="F249" s="108"/>
      <c r="G249" s="108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65"/>
      <c r="U249" s="65"/>
    </row>
    <row r="250" spans="3:21" ht="12.75">
      <c r="C250" s="107"/>
      <c r="D250" s="107"/>
      <c r="E250" s="107"/>
      <c r="F250" s="108"/>
      <c r="G250" s="108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65"/>
      <c r="U250" s="65"/>
    </row>
    <row r="251" spans="3:21" ht="12.75">
      <c r="C251" s="107"/>
      <c r="D251" s="107"/>
      <c r="E251" s="107"/>
      <c r="F251" s="108"/>
      <c r="G251" s="108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65"/>
      <c r="U251" s="65"/>
    </row>
    <row r="252" spans="3:21" ht="12.75">
      <c r="C252" s="107"/>
      <c r="D252" s="107"/>
      <c r="E252" s="107"/>
      <c r="F252" s="108"/>
      <c r="G252" s="108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65"/>
      <c r="U252" s="65"/>
    </row>
    <row r="253" spans="3:21" ht="12.75">
      <c r="C253" s="107"/>
      <c r="D253" s="107"/>
      <c r="E253" s="107"/>
      <c r="F253" s="108"/>
      <c r="G253" s="108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65"/>
      <c r="U253" s="65"/>
    </row>
    <row r="254" spans="3:21" ht="12.75">
      <c r="C254" s="107"/>
      <c r="D254" s="107"/>
      <c r="E254" s="107"/>
      <c r="F254" s="108"/>
      <c r="G254" s="108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65"/>
      <c r="U254" s="65"/>
    </row>
    <row r="255" spans="3:21" ht="12.75">
      <c r="C255" s="107"/>
      <c r="D255" s="107"/>
      <c r="E255" s="107"/>
      <c r="F255" s="108"/>
      <c r="G255" s="108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65"/>
      <c r="U255" s="65"/>
    </row>
    <row r="256" spans="3:21" ht="12.75">
      <c r="C256" s="107"/>
      <c r="D256" s="107"/>
      <c r="E256" s="107"/>
      <c r="F256" s="108"/>
      <c r="G256" s="108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65"/>
      <c r="U256" s="65"/>
    </row>
    <row r="257" spans="3:21" ht="12.75">
      <c r="C257" s="107"/>
      <c r="D257" s="107"/>
      <c r="E257" s="107"/>
      <c r="F257" s="108"/>
      <c r="G257" s="108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65"/>
      <c r="U257" s="65"/>
    </row>
    <row r="258" spans="3:21" ht="12.75">
      <c r="C258" s="107"/>
      <c r="D258" s="107"/>
      <c r="E258" s="107"/>
      <c r="F258" s="108"/>
      <c r="G258" s="108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65"/>
      <c r="U258" s="65"/>
    </row>
    <row r="259" spans="3:21" ht="12.75">
      <c r="C259" s="107"/>
      <c r="D259" s="107"/>
      <c r="E259" s="107"/>
      <c r="F259" s="108"/>
      <c r="G259" s="108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65"/>
      <c r="U259" s="65"/>
    </row>
    <row r="260" spans="3:21" ht="12.75">
      <c r="C260" s="107"/>
      <c r="D260" s="107"/>
      <c r="E260" s="107"/>
      <c r="F260" s="108"/>
      <c r="G260" s="108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65"/>
      <c r="U260" s="65"/>
    </row>
    <row r="261" spans="3:21" ht="12.75">
      <c r="C261" s="107"/>
      <c r="D261" s="107"/>
      <c r="E261" s="107"/>
      <c r="F261" s="108"/>
      <c r="G261" s="108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65"/>
      <c r="U261" s="65"/>
    </row>
    <row r="262" spans="3:21" ht="12.75">
      <c r="C262" s="107"/>
      <c r="D262" s="107"/>
      <c r="E262" s="107"/>
      <c r="F262" s="108"/>
      <c r="G262" s="108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65"/>
      <c r="U262" s="65"/>
    </row>
    <row r="263" spans="3:21" ht="12.75">
      <c r="C263" s="107"/>
      <c r="D263" s="107"/>
      <c r="E263" s="107"/>
      <c r="F263" s="108"/>
      <c r="G263" s="108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65"/>
      <c r="U263" s="65"/>
    </row>
    <row r="264" spans="3:21" ht="12.75">
      <c r="C264" s="107"/>
      <c r="D264" s="107"/>
      <c r="E264" s="107"/>
      <c r="F264" s="108"/>
      <c r="G264" s="108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65"/>
      <c r="U264" s="65"/>
    </row>
    <row r="265" spans="3:21" ht="12.75">
      <c r="C265" s="107"/>
      <c r="D265" s="107"/>
      <c r="E265" s="107"/>
      <c r="F265" s="108"/>
      <c r="G265" s="108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65"/>
      <c r="U265" s="65"/>
    </row>
    <row r="266" spans="3:21" ht="12.75">
      <c r="C266" s="107"/>
      <c r="D266" s="107"/>
      <c r="E266" s="107"/>
      <c r="F266" s="108"/>
      <c r="G266" s="108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65"/>
      <c r="U266" s="65"/>
    </row>
    <row r="267" spans="3:21" ht="12.75">
      <c r="C267" s="107"/>
      <c r="D267" s="107"/>
      <c r="E267" s="107"/>
      <c r="F267" s="108"/>
      <c r="G267" s="108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65"/>
      <c r="U267" s="65"/>
    </row>
    <row r="268" spans="3:21" ht="12.75">
      <c r="C268" s="107"/>
      <c r="D268" s="107"/>
      <c r="E268" s="107"/>
      <c r="F268" s="108"/>
      <c r="G268" s="108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65"/>
      <c r="U268" s="65"/>
    </row>
    <row r="269" spans="3:21" ht="12.75">
      <c r="C269" s="107"/>
      <c r="D269" s="107"/>
      <c r="E269" s="107"/>
      <c r="F269" s="108"/>
      <c r="G269" s="108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65"/>
      <c r="U269" s="65"/>
    </row>
    <row r="270" spans="3:21" ht="12.75">
      <c r="C270" s="107"/>
      <c r="D270" s="107"/>
      <c r="E270" s="107"/>
      <c r="F270" s="108"/>
      <c r="G270" s="108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65"/>
      <c r="U270" s="65"/>
    </row>
    <row r="271" spans="3:21" ht="12.75">
      <c r="C271" s="107"/>
      <c r="D271" s="107"/>
      <c r="E271" s="107"/>
      <c r="F271" s="108"/>
      <c r="G271" s="108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65"/>
      <c r="U271" s="65"/>
    </row>
    <row r="272" spans="3:21" ht="12.75">
      <c r="C272" s="107"/>
      <c r="D272" s="107"/>
      <c r="E272" s="107"/>
      <c r="F272" s="108"/>
      <c r="G272" s="108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65"/>
      <c r="U272" s="65"/>
    </row>
    <row r="273" spans="3:21" ht="12.75">
      <c r="C273" s="107"/>
      <c r="D273" s="107"/>
      <c r="E273" s="107"/>
      <c r="F273" s="108"/>
      <c r="G273" s="108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65"/>
      <c r="U273" s="65"/>
    </row>
    <row r="274" spans="3:21" ht="12.75">
      <c r="C274" s="107"/>
      <c r="D274" s="107"/>
      <c r="E274" s="107"/>
      <c r="F274" s="108"/>
      <c r="G274" s="108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65"/>
      <c r="U274" s="65"/>
    </row>
    <row r="275" spans="3:21" ht="12.75">
      <c r="C275" s="107"/>
      <c r="D275" s="107"/>
      <c r="E275" s="107"/>
      <c r="F275" s="108"/>
      <c r="G275" s="108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65"/>
      <c r="U275" s="65"/>
    </row>
    <row r="276" spans="3:21" ht="12.75">
      <c r="C276" s="107"/>
      <c r="D276" s="107"/>
      <c r="E276" s="107"/>
      <c r="F276" s="108"/>
      <c r="G276" s="108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65"/>
      <c r="U276" s="65"/>
    </row>
    <row r="277" spans="3:21" ht="12.75">
      <c r="C277" s="107"/>
      <c r="D277" s="107"/>
      <c r="E277" s="107"/>
      <c r="F277" s="108"/>
      <c r="G277" s="108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65"/>
      <c r="U277" s="65"/>
    </row>
    <row r="278" spans="3:21" ht="12.75">
      <c r="C278" s="107"/>
      <c r="D278" s="107"/>
      <c r="E278" s="107"/>
      <c r="F278" s="108"/>
      <c r="G278" s="108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65"/>
      <c r="U278" s="65"/>
    </row>
    <row r="279" spans="3:21" ht="12.75">
      <c r="C279" s="107"/>
      <c r="D279" s="107"/>
      <c r="E279" s="107"/>
      <c r="F279" s="108"/>
      <c r="G279" s="108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65"/>
      <c r="U279" s="65"/>
    </row>
    <row r="280" spans="3:21" ht="12.75">
      <c r="C280" s="107"/>
      <c r="D280" s="107"/>
      <c r="E280" s="107"/>
      <c r="F280" s="108"/>
      <c r="G280" s="108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65"/>
      <c r="U280" s="65"/>
    </row>
    <row r="281" spans="3:21" ht="12.75">
      <c r="C281" s="107"/>
      <c r="D281" s="107"/>
      <c r="E281" s="107"/>
      <c r="F281" s="108"/>
      <c r="G281" s="108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65"/>
      <c r="U281" s="65"/>
    </row>
    <row r="282" spans="3:21" ht="12.75">
      <c r="C282" s="107"/>
      <c r="D282" s="107"/>
      <c r="E282" s="107"/>
      <c r="F282" s="108"/>
      <c r="G282" s="108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65"/>
      <c r="U282" s="65"/>
    </row>
    <row r="283" spans="3:21" ht="12.75">
      <c r="C283" s="107"/>
      <c r="D283" s="107"/>
      <c r="E283" s="107"/>
      <c r="F283" s="108"/>
      <c r="G283" s="108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65"/>
      <c r="U283" s="65"/>
    </row>
    <row r="284" spans="3:21" ht="12.75">
      <c r="C284" s="107"/>
      <c r="D284" s="107"/>
      <c r="E284" s="107"/>
      <c r="F284" s="108"/>
      <c r="G284" s="108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65"/>
      <c r="U284" s="65"/>
    </row>
    <row r="285" spans="3:21" ht="12.75">
      <c r="C285" s="107"/>
      <c r="D285" s="107"/>
      <c r="E285" s="107"/>
      <c r="F285" s="108"/>
      <c r="G285" s="108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65"/>
      <c r="U285" s="65"/>
    </row>
    <row r="286" spans="3:21" ht="12.75">
      <c r="C286" s="107"/>
      <c r="D286" s="107"/>
      <c r="E286" s="107"/>
      <c r="F286" s="108"/>
      <c r="G286" s="108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65"/>
      <c r="U286" s="65"/>
    </row>
    <row r="287" spans="3:21" ht="12.75">
      <c r="C287" s="107"/>
      <c r="D287" s="107"/>
      <c r="E287" s="107"/>
      <c r="F287" s="108"/>
      <c r="G287" s="108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65"/>
      <c r="U287" s="65"/>
    </row>
    <row r="288" spans="3:21" ht="12.75">
      <c r="C288" s="107"/>
      <c r="D288" s="107"/>
      <c r="E288" s="107"/>
      <c r="F288" s="108"/>
      <c r="G288" s="108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65"/>
      <c r="U288" s="65"/>
    </row>
    <row r="289" spans="3:21" ht="12.75">
      <c r="C289" s="107"/>
      <c r="D289" s="107"/>
      <c r="E289" s="107"/>
      <c r="F289" s="108"/>
      <c r="G289" s="108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65"/>
      <c r="U289" s="65"/>
    </row>
    <row r="290" spans="3:21" ht="12.75">
      <c r="C290" s="107"/>
      <c r="D290" s="107"/>
      <c r="E290" s="107"/>
      <c r="F290" s="108"/>
      <c r="G290" s="108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65"/>
      <c r="U290" s="65"/>
    </row>
    <row r="291" spans="3:21" ht="12.75">
      <c r="C291" s="107"/>
      <c r="D291" s="107"/>
      <c r="E291" s="107"/>
      <c r="F291" s="108"/>
      <c r="G291" s="108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65"/>
      <c r="U291" s="65"/>
    </row>
    <row r="292" spans="3:21" ht="12.75">
      <c r="C292" s="107"/>
      <c r="D292" s="107"/>
      <c r="E292" s="107"/>
      <c r="F292" s="108"/>
      <c r="G292" s="108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65"/>
      <c r="U292" s="65"/>
    </row>
    <row r="293" spans="3:21" ht="12.75">
      <c r="C293" s="107"/>
      <c r="D293" s="107"/>
      <c r="E293" s="107"/>
      <c r="F293" s="108"/>
      <c r="G293" s="108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65"/>
      <c r="U293" s="65"/>
    </row>
    <row r="294" spans="3:21" ht="12.75">
      <c r="C294" s="107"/>
      <c r="D294" s="107"/>
      <c r="E294" s="107"/>
      <c r="F294" s="108"/>
      <c r="G294" s="108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65"/>
      <c r="U294" s="65"/>
    </row>
    <row r="295" spans="3:21" ht="12.75">
      <c r="C295" s="107"/>
      <c r="D295" s="107"/>
      <c r="E295" s="107"/>
      <c r="F295" s="108"/>
      <c r="G295" s="108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65"/>
      <c r="U295" s="65"/>
    </row>
    <row r="296" spans="3:21" ht="12.75">
      <c r="C296" s="107"/>
      <c r="D296" s="107"/>
      <c r="E296" s="107"/>
      <c r="F296" s="108"/>
      <c r="G296" s="108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65"/>
      <c r="U296" s="65"/>
    </row>
    <row r="297" spans="3:21" ht="12.75">
      <c r="C297" s="107"/>
      <c r="D297" s="107"/>
      <c r="E297" s="107"/>
      <c r="F297" s="108"/>
      <c r="G297" s="108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65"/>
      <c r="U297" s="65"/>
    </row>
    <row r="298" spans="3:21" ht="12.75">
      <c r="C298" s="107"/>
      <c r="D298" s="107"/>
      <c r="E298" s="107"/>
      <c r="F298" s="108"/>
      <c r="G298" s="108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65"/>
      <c r="U298" s="65"/>
    </row>
    <row r="299" spans="3:21" ht="12.75">
      <c r="C299" s="107"/>
      <c r="D299" s="107"/>
      <c r="E299" s="107"/>
      <c r="F299" s="108"/>
      <c r="G299" s="108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65"/>
      <c r="U299" s="65"/>
    </row>
    <row r="300" spans="3:21" ht="12.75">
      <c r="C300" s="107"/>
      <c r="D300" s="107"/>
      <c r="E300" s="107"/>
      <c r="F300" s="108"/>
      <c r="G300" s="108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65"/>
      <c r="U300" s="65"/>
    </row>
    <row r="301" spans="3:21" ht="12.75">
      <c r="C301" s="107"/>
      <c r="D301" s="107"/>
      <c r="E301" s="107"/>
      <c r="F301" s="108"/>
      <c r="G301" s="108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65"/>
      <c r="U301" s="65"/>
    </row>
    <row r="302" spans="3:21" ht="12.75">
      <c r="C302" s="107"/>
      <c r="D302" s="107"/>
      <c r="E302" s="107"/>
      <c r="F302" s="108"/>
      <c r="G302" s="108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65"/>
      <c r="U302" s="65"/>
    </row>
    <row r="303" spans="3:21" ht="12.75">
      <c r="C303" s="107"/>
      <c r="D303" s="107"/>
      <c r="E303" s="107"/>
      <c r="F303" s="108"/>
      <c r="G303" s="108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65"/>
      <c r="U303" s="65"/>
    </row>
    <row r="304" spans="3:21" ht="12.75">
      <c r="C304" s="107"/>
      <c r="D304" s="107"/>
      <c r="E304" s="107"/>
      <c r="F304" s="108"/>
      <c r="G304" s="108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65"/>
      <c r="U304" s="65"/>
    </row>
    <row r="305" spans="3:21" ht="12.75">
      <c r="C305" s="107"/>
      <c r="D305" s="107"/>
      <c r="E305" s="107"/>
      <c r="F305" s="108"/>
      <c r="G305" s="108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65"/>
      <c r="U305" s="65"/>
    </row>
    <row r="306" spans="3:21" ht="12.75">
      <c r="C306" s="107"/>
      <c r="D306" s="107"/>
      <c r="E306" s="107"/>
      <c r="F306" s="108"/>
      <c r="G306" s="108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65"/>
      <c r="U306" s="65"/>
    </row>
    <row r="307" spans="3:21" ht="12.75">
      <c r="C307" s="107"/>
      <c r="D307" s="107"/>
      <c r="E307" s="107"/>
      <c r="F307" s="108"/>
      <c r="G307" s="108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65"/>
      <c r="U307" s="65"/>
    </row>
    <row r="308" spans="3:21" ht="12.75">
      <c r="C308" s="107"/>
      <c r="D308" s="107"/>
      <c r="E308" s="107"/>
      <c r="F308" s="108"/>
      <c r="G308" s="108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65"/>
      <c r="U308" s="65"/>
    </row>
    <row r="309" spans="3:21" ht="12.75">
      <c r="C309" s="107"/>
      <c r="D309" s="107"/>
      <c r="E309" s="107"/>
      <c r="F309" s="108"/>
      <c r="G309" s="108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65"/>
      <c r="U309" s="65"/>
    </row>
    <row r="310" spans="3:21" ht="12.75">
      <c r="C310" s="107"/>
      <c r="D310" s="107"/>
      <c r="E310" s="107"/>
      <c r="F310" s="108"/>
      <c r="G310" s="108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65"/>
      <c r="U310" s="65"/>
    </row>
    <row r="311" spans="3:21" ht="12.75">
      <c r="C311" s="107"/>
      <c r="D311" s="107"/>
      <c r="E311" s="107"/>
      <c r="F311" s="108"/>
      <c r="G311" s="108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65"/>
      <c r="U311" s="65"/>
    </row>
    <row r="312" spans="3:21" ht="12.75">
      <c r="C312" s="107"/>
      <c r="D312" s="107"/>
      <c r="E312" s="107"/>
      <c r="F312" s="108"/>
      <c r="G312" s="108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65"/>
      <c r="U312" s="65"/>
    </row>
    <row r="313" spans="3:21" ht="12.75">
      <c r="C313" s="107"/>
      <c r="D313" s="107"/>
      <c r="E313" s="107"/>
      <c r="F313" s="108"/>
      <c r="G313" s="108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65"/>
      <c r="U313" s="65"/>
    </row>
    <row r="314" spans="3:21" ht="12.75">
      <c r="C314" s="107"/>
      <c r="D314" s="107"/>
      <c r="E314" s="107"/>
      <c r="F314" s="108"/>
      <c r="G314" s="108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65"/>
      <c r="U314" s="65"/>
    </row>
    <row r="315" spans="3:21" ht="12.75">
      <c r="C315" s="107"/>
      <c r="D315" s="107"/>
      <c r="E315" s="107"/>
      <c r="F315" s="108"/>
      <c r="G315" s="108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65"/>
      <c r="U315" s="65"/>
    </row>
    <row r="316" spans="3:21" ht="12.75">
      <c r="C316" s="107"/>
      <c r="D316" s="107"/>
      <c r="E316" s="107"/>
      <c r="F316" s="108"/>
      <c r="G316" s="108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65"/>
      <c r="U316" s="65"/>
    </row>
    <row r="317" spans="3:21" ht="12.75">
      <c r="C317" s="107"/>
      <c r="D317" s="107"/>
      <c r="E317" s="107"/>
      <c r="F317" s="108"/>
      <c r="G317" s="108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65"/>
      <c r="U317" s="65"/>
    </row>
    <row r="318" spans="3:21" ht="12.75">
      <c r="C318" s="107"/>
      <c r="D318" s="107"/>
      <c r="E318" s="107"/>
      <c r="F318" s="108"/>
      <c r="G318" s="108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65"/>
      <c r="U318" s="65"/>
    </row>
    <row r="319" spans="3:21" ht="12.75">
      <c r="C319" s="107"/>
      <c r="D319" s="107"/>
      <c r="E319" s="107"/>
      <c r="F319" s="108"/>
      <c r="G319" s="108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65"/>
      <c r="U319" s="65"/>
    </row>
    <row r="320" spans="3:21" ht="12.75">
      <c r="C320" s="107"/>
      <c r="D320" s="107"/>
      <c r="E320" s="107"/>
      <c r="F320" s="108"/>
      <c r="G320" s="108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65"/>
      <c r="U320" s="65"/>
    </row>
    <row r="321" spans="3:21" ht="12.75">
      <c r="C321" s="107"/>
      <c r="D321" s="107"/>
      <c r="E321" s="107"/>
      <c r="F321" s="108"/>
      <c r="G321" s="108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65"/>
      <c r="U321" s="65"/>
    </row>
    <row r="322" spans="3:21" ht="12.75">
      <c r="C322" s="107"/>
      <c r="D322" s="107"/>
      <c r="E322" s="107"/>
      <c r="F322" s="108"/>
      <c r="G322" s="108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65"/>
      <c r="U322" s="65"/>
    </row>
    <row r="323" spans="3:21" ht="12.75">
      <c r="C323" s="107"/>
      <c r="D323" s="107"/>
      <c r="E323" s="107"/>
      <c r="F323" s="108"/>
      <c r="G323" s="108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65"/>
      <c r="U323" s="65"/>
    </row>
    <row r="324" spans="3:21" ht="12.75">
      <c r="C324" s="107"/>
      <c r="D324" s="107"/>
      <c r="E324" s="107"/>
      <c r="F324" s="108"/>
      <c r="G324" s="108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65"/>
      <c r="U324" s="65"/>
    </row>
    <row r="325" spans="3:21" ht="12.75">
      <c r="C325" s="107"/>
      <c r="D325" s="107"/>
      <c r="E325" s="107"/>
      <c r="F325" s="108"/>
      <c r="G325" s="108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65"/>
      <c r="U325" s="65"/>
    </row>
    <row r="326" spans="3:21" ht="12.75">
      <c r="C326" s="107"/>
      <c r="D326" s="107"/>
      <c r="E326" s="107"/>
      <c r="F326" s="108"/>
      <c r="G326" s="108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65"/>
      <c r="U326" s="65"/>
    </row>
    <row r="327" spans="3:21" ht="12.75">
      <c r="C327" s="107"/>
      <c r="D327" s="107"/>
      <c r="E327" s="107"/>
      <c r="F327" s="108"/>
      <c r="G327" s="108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65"/>
      <c r="U327" s="65"/>
    </row>
    <row r="328" spans="3:21" ht="12.75">
      <c r="C328" s="107"/>
      <c r="D328" s="107"/>
      <c r="E328" s="107"/>
      <c r="F328" s="108"/>
      <c r="G328" s="108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65"/>
      <c r="U328" s="65"/>
    </row>
    <row r="329" spans="3:21" ht="12.75">
      <c r="C329" s="107"/>
      <c r="D329" s="107"/>
      <c r="E329" s="107"/>
      <c r="F329" s="108"/>
      <c r="G329" s="108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65"/>
      <c r="U329" s="65"/>
    </row>
    <row r="330" spans="3:21" ht="12.75">
      <c r="C330" s="107"/>
      <c r="D330" s="107"/>
      <c r="E330" s="107"/>
      <c r="F330" s="108"/>
      <c r="G330" s="108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65"/>
      <c r="U330" s="65"/>
    </row>
    <row r="331" spans="3:21" ht="12.75">
      <c r="C331" s="107"/>
      <c r="D331" s="107"/>
      <c r="E331" s="107"/>
      <c r="F331" s="108"/>
      <c r="G331" s="108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65"/>
      <c r="U331" s="65"/>
    </row>
    <row r="332" spans="3:21" ht="12.75">
      <c r="C332" s="107"/>
      <c r="D332" s="107"/>
      <c r="E332" s="107"/>
      <c r="F332" s="108"/>
      <c r="G332" s="108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65"/>
      <c r="U332" s="65"/>
    </row>
    <row r="333" spans="3:21" ht="12.75">
      <c r="C333" s="107"/>
      <c r="D333" s="107"/>
      <c r="E333" s="107"/>
      <c r="F333" s="108"/>
      <c r="G333" s="108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65"/>
      <c r="U333" s="65"/>
    </row>
    <row r="334" spans="3:21" ht="12.75">
      <c r="C334" s="107"/>
      <c r="D334" s="107"/>
      <c r="E334" s="107"/>
      <c r="F334" s="108"/>
      <c r="G334" s="108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65"/>
      <c r="U334" s="65"/>
    </row>
    <row r="335" spans="3:21" ht="12.75">
      <c r="C335" s="107"/>
      <c r="D335" s="107"/>
      <c r="E335" s="107"/>
      <c r="F335" s="108"/>
      <c r="G335" s="108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65"/>
      <c r="U335" s="65"/>
    </row>
    <row r="336" spans="3:21" ht="12.75">
      <c r="C336" s="107"/>
      <c r="D336" s="107"/>
      <c r="E336" s="107"/>
      <c r="F336" s="108"/>
      <c r="G336" s="108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65"/>
      <c r="U336" s="65"/>
    </row>
    <row r="337" spans="3:21" ht="12.75">
      <c r="C337" s="107"/>
      <c r="D337" s="107"/>
      <c r="E337" s="107"/>
      <c r="F337" s="108"/>
      <c r="G337" s="108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65"/>
      <c r="U337" s="65"/>
    </row>
    <row r="338" spans="3:19" ht="12.75">
      <c r="C338" s="107"/>
      <c r="D338" s="107"/>
      <c r="E338" s="107"/>
      <c r="F338" s="108"/>
      <c r="G338" s="108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</row>
    <row r="339" spans="3:19" ht="12.75">
      <c r="C339" s="107"/>
      <c r="D339" s="107"/>
      <c r="E339" s="107"/>
      <c r="F339" s="108"/>
      <c r="G339" s="108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</row>
    <row r="340" spans="3:19" ht="12.75">
      <c r="C340" s="107"/>
      <c r="D340" s="107"/>
      <c r="E340" s="107"/>
      <c r="F340" s="108"/>
      <c r="G340" s="108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</row>
    <row r="341" spans="3:19" ht="12.75">
      <c r="C341" s="107"/>
      <c r="D341" s="107"/>
      <c r="E341" s="107"/>
      <c r="F341" s="108"/>
      <c r="G341" s="108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</row>
    <row r="342" spans="3:19" ht="12.75">
      <c r="C342" s="107"/>
      <c r="D342" s="107"/>
      <c r="E342" s="107"/>
      <c r="F342" s="108"/>
      <c r="G342" s="108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</row>
    <row r="343" spans="3:19" ht="12.75">
      <c r="C343" s="107"/>
      <c r="D343" s="107"/>
      <c r="E343" s="107"/>
      <c r="F343" s="108"/>
      <c r="G343" s="108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</row>
    <row r="344" spans="3:19" ht="12.75">
      <c r="C344" s="107"/>
      <c r="D344" s="107"/>
      <c r="E344" s="107"/>
      <c r="F344" s="108"/>
      <c r="G344" s="108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</row>
    <row r="345" spans="3:19" ht="12.75">
      <c r="C345" s="107"/>
      <c r="D345" s="107"/>
      <c r="E345" s="107"/>
      <c r="F345" s="108"/>
      <c r="G345" s="108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</row>
    <row r="346" spans="3:19" ht="12.75">
      <c r="C346" s="107"/>
      <c r="D346" s="107"/>
      <c r="E346" s="107"/>
      <c r="F346" s="108"/>
      <c r="G346" s="108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3:19" ht="12.75">
      <c r="C347" s="107"/>
      <c r="D347" s="107"/>
      <c r="E347" s="107"/>
      <c r="F347" s="108"/>
      <c r="G347" s="108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</row>
    <row r="348" spans="3:19" ht="12.75">
      <c r="C348" s="107"/>
      <c r="D348" s="107"/>
      <c r="E348" s="107"/>
      <c r="F348" s="108"/>
      <c r="G348" s="108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</row>
    <row r="349" spans="3:19" ht="12.75">
      <c r="C349" s="107"/>
      <c r="D349" s="107"/>
      <c r="E349" s="107"/>
      <c r="F349" s="108"/>
      <c r="G349" s="108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</row>
    <row r="350" spans="3:19" ht="12.75">
      <c r="C350" s="107"/>
      <c r="D350" s="107"/>
      <c r="E350" s="107"/>
      <c r="F350" s="108"/>
      <c r="G350" s="108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</row>
    <row r="351" spans="3:19" ht="12.75">
      <c r="C351" s="107"/>
      <c r="D351" s="107"/>
      <c r="E351" s="107"/>
      <c r="F351" s="108"/>
      <c r="G351" s="108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</row>
    <row r="352" spans="3:19" ht="12.75">
      <c r="C352" s="107"/>
      <c r="D352" s="107"/>
      <c r="E352" s="107"/>
      <c r="F352" s="108"/>
      <c r="G352" s="108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</row>
    <row r="353" spans="3:19" ht="12.75">
      <c r="C353" s="107"/>
      <c r="D353" s="107"/>
      <c r="E353" s="107"/>
      <c r="F353" s="108"/>
      <c r="G353" s="108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</row>
    <row r="354" spans="3:19" ht="12.75">
      <c r="C354" s="107"/>
      <c r="D354" s="107"/>
      <c r="E354" s="107"/>
      <c r="F354" s="108"/>
      <c r="G354" s="108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3:19" ht="12.75">
      <c r="C355" s="107"/>
      <c r="D355" s="107"/>
      <c r="E355" s="107"/>
      <c r="F355" s="108"/>
      <c r="G355" s="108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3:19" ht="12.75">
      <c r="C356" s="107"/>
      <c r="D356" s="107"/>
      <c r="E356" s="107"/>
      <c r="F356" s="108"/>
      <c r="G356" s="108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</row>
    <row r="357" spans="3:19" ht="12.75">
      <c r="C357" s="107"/>
      <c r="D357" s="107"/>
      <c r="E357" s="107"/>
      <c r="F357" s="108"/>
      <c r="G357" s="108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</row>
    <row r="358" spans="3:19" ht="12.75">
      <c r="C358" s="107"/>
      <c r="D358" s="107"/>
      <c r="E358" s="107"/>
      <c r="F358" s="108"/>
      <c r="G358" s="108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</row>
    <row r="359" spans="3:19" ht="12.75">
      <c r="C359" s="107"/>
      <c r="D359" s="107"/>
      <c r="E359" s="107"/>
      <c r="F359" s="108"/>
      <c r="G359" s="108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</row>
    <row r="360" spans="3:19" ht="12.75">
      <c r="C360" s="107"/>
      <c r="D360" s="107"/>
      <c r="E360" s="107"/>
      <c r="F360" s="108"/>
      <c r="G360" s="108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</row>
    <row r="361" spans="3:19" ht="12.75">
      <c r="C361" s="107"/>
      <c r="D361" s="107"/>
      <c r="E361" s="107"/>
      <c r="F361" s="108"/>
      <c r="G361" s="108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</row>
    <row r="362" spans="3:19" ht="12.75">
      <c r="C362" s="107"/>
      <c r="D362" s="107"/>
      <c r="E362" s="107"/>
      <c r="F362" s="108"/>
      <c r="G362" s="108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</row>
    <row r="363" spans="3:19" ht="12.75">
      <c r="C363" s="107"/>
      <c r="D363" s="107"/>
      <c r="E363" s="107"/>
      <c r="F363" s="108"/>
      <c r="G363" s="108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</row>
    <row r="364" spans="3:19" ht="12.75">
      <c r="C364" s="107"/>
      <c r="D364" s="107"/>
      <c r="E364" s="107"/>
      <c r="F364" s="108"/>
      <c r="G364" s="108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2011-01-13T17:49:14Z</dcterms:created>
  <dcterms:modified xsi:type="dcterms:W3CDTF">2013-10-07T09:51:25Z</dcterms:modified>
  <cp:category/>
  <cp:version/>
  <cp:contentType/>
  <cp:contentStatus/>
</cp:coreProperties>
</file>