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OMOU\19013_DOMOU_exports\"/>
    </mc:Choice>
  </mc:AlternateContent>
  <xr:revisionPtr revIDLastSave="0" documentId="13_ncr:1_{FECBA53A-335A-423A-AABB-8C189C101849}" xr6:coauthVersionLast="44" xr6:coauthVersionMax="44" xr10:uidLastSave="{00000000-0000-0000-0000-000000000000}"/>
  <bookViews>
    <workbookView xWindow="-120" yWindow="-120" windowWidth="24240" windowHeight="13140" xr2:uid="{AB58B750-DA45-41B3-9530-742D60D44A4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<sst xmlns="http://schemas.openxmlformats.org/spreadsheetml/2006/main" count="596" uniqueCount="294">
  <si>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</si>
  <si>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</si>
  <si>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</si>
  <si>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</si>
  <si>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</si>
  <si>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</si>
  <si>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</si>
  <si>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</si>
  <si>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</si>
  <si>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</si>
  <si>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</si>
  <si>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</si>
  <si>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</si>
  <si>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DORON DE BOZEL</t>
  </si>
  <si>
    <t>DORON DE BOZEL A MOUTIERS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</si>
  <si>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</si>
  <si>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</si>
  <si>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</si>
  <si>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</si>
  <si>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</si>
  <si>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</si>
  <si>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</si>
  <si>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</si>
  <si>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</si>
  <si>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</si>
  <si>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</si>
  <si>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</si>
  <si>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</si>
  <si>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</si>
  <si>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</si>
  <si>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</si>
  <si>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</si>
  <si>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</si>
  <si>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</si>
  <si>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</si>
  <si>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</si>
  <si>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</si>
  <si>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</si>
  <si>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</si>
  <si>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</si>
  <si>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</si>
  <si>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</si>
  <si>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</si>
  <si>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</si>
  <si>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</si>
  <si>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</si>
  <si>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</si>
  <si>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</si>
  <si>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</si>
  <si>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</si>
  <si>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</si>
  <si>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</si>
  <si>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</si>
  <si>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</si>
  <si>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</si>
  <si>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</si>
  <si>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</si>
  <si>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</si>
  <si>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</si>
  <si>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</si>
  <si>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N6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</si>
  <si>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</si>
  <si>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</si>
  <si>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</si>
  <si>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</si>
  <si>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</si>
  <si>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</si>
  <si>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</si>
  <si>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</si>
  <si>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</si>
  <si>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</si>
  <si>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</si>
  <si>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</si>
  <si>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</si>
  <si>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</si>
  <si>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</si>
  <si>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</si>
  <si>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</si>
  <si>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</si>
  <si>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</si>
  <si>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</si>
  <si>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</si>
  <si>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</si>
  <si>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</si>
  <si>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</si>
  <si>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</si>
  <si>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</si>
  <si>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</si>
  <si>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</si>
  <si>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</si>
  <si>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</si>
  <si>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</si>
  <si>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</si>
  <si>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</si>
  <si>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</si>
  <si>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</si>
  <si>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</si>
  <si>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</si>
  <si>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</si>
  <si>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</si>
  <si>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</si>
  <si>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</si>
  <si>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</si>
  <si>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</si>
  <si>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</si>
  <si>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</si>
  <si>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</si>
  <si>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</si>
  <si>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</si>
  <si>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</si>
  <si>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</si>
  <si>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</si>
  <si>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</si>
  <si>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</si>
  <si>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</si>
  <si>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</si>
  <si>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</si>
  <si>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</si>
  <si>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</si>
  <si>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</si>
  <si>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</si>
  <si>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</si>
  <si>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</si>
  <si>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</si>
  <si>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</si>
  <si>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</si>
  <si>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</si>
  <si>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</si>
  <si>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</si>
  <si>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</si>
  <si>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</si>
  <si>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</si>
  <si>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</si>
  <si>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</si>
  <si>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</si>
  <si>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</si>
  <si>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</si>
  <si>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</si>
  <si>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</si>
  <si>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</si>
  <si>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</si>
  <si>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</si>
  <si>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</si>
  <si>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P7, P11</t>
  </si>
  <si>
    <t>P8,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</si>
  <si>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</si>
  <si>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</si>
  <si>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</si>
  <si>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</si>
  <si>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</si>
  <si>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</si>
  <si>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</si>
  <si>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</si>
  <si>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</si>
  <si>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</si>
  <si>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</si>
  <si>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</si>
  <si>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</si>
  <si>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</si>
  <si>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</si>
  <si>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</si>
  <si>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</si>
  <si>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</si>
  <si>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</si>
  <si>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</si>
  <si>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</si>
  <si>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</si>
  <si>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</si>
  <si>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</si>
  <si>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</si>
  <si>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</si>
  <si>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</si>
  <si>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</si>
  <si>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</si>
  <si>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</si>
  <si>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</si>
  <si>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</si>
  <si>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</si>
  <si>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</si>
  <si>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</si>
  <si>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</si>
  <si>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</si>
  <si>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</si>
  <si>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</si>
  <si>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</si>
  <si>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</si>
  <si>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</si>
  <si>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</si>
  <si>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</si>
  <si>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</si>
  <si>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</si>
  <si>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</si>
  <si>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</si>
  <si>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</si>
  <si>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</si>
  <si>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06134000</t>
  </si>
  <si>
    <t>MOUTIERS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</si>
  <si>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</si>
  <si>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</si>
  <si>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</si>
  <si>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</si>
  <si>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</si>
  <si>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</si>
  <si>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</si>
  <si>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</si>
  <si>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</si>
  <si>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</si>
  <si>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</si>
  <si>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</si>
  <si>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</si>
  <si>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</si>
  <si>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</si>
  <si>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</si>
  <si>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</si>
  <si>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</si>
  <si>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</si>
  <si>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</si>
  <si>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</si>
  <si>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</si>
  <si>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</si>
  <si>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</si>
  <si>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</si>
  <si>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</si>
  <si>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</si>
  <si>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</si>
  <si>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</si>
  <si>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</si>
  <si>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</si>
  <si>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</si>
  <si>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</si>
  <si>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</si>
  <si>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</si>
  <si>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</si>
  <si>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</si>
  <si>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</si>
  <si>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</si>
  <si>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</si>
  <si>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</si>
  <si>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</si>
  <si>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</si>
  <si>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</si>
  <si>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</si>
  <si>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</si>
  <si>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</si>
  <si>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</si>
  <si>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Siphonoperla</t>
  </si>
  <si>
    <t>174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</si>
  <si>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</si>
  <si>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</si>
  <si>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</si>
  <si>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</si>
  <si>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</si>
  <si>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</si>
  <si>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</si>
  <si>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</si>
  <si>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Isoperla</t>
  </si>
  <si>
    <t>140</t>
  </si>
  <si>
    <t>Hydropsyche</t>
  </si>
  <si>
    <t>212</t>
  </si>
  <si>
    <t>sF. Limnephilinae</t>
  </si>
  <si>
    <t>3163</t>
  </si>
  <si>
    <t>Rhyacophila</t>
  </si>
  <si>
    <t>183</t>
  </si>
  <si>
    <t>Baetis</t>
  </si>
  <si>
    <t>364</t>
  </si>
  <si>
    <t>Ecdyonurus</t>
  </si>
  <si>
    <t>421</t>
  </si>
  <si>
    <t>Rhithrogena</t>
  </si>
  <si>
    <t>404</t>
  </si>
  <si>
    <t>Hydraena</t>
  </si>
  <si>
    <t>608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</si>
  <si>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</si>
  <si>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</si>
  <si>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</si>
  <si>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</si>
  <si>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</si>
  <si>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</si>
  <si>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</si>
  <si>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</si>
  <si>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</si>
  <si>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</si>
  <si>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Gammaridae</t>
  </si>
  <si>
    <t>887</t>
  </si>
  <si>
    <t>Gammarus</t>
  </si>
  <si>
    <t>892</t>
  </si>
  <si>
    <t>OSTRACODES</t>
  </si>
  <si>
    <t>3170</t>
  </si>
  <si>
    <t>présence</t>
  </si>
  <si>
    <t>Potamopyrgus</t>
  </si>
  <si>
    <t>978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</si>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</sst>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F6B1A6D-141D-4704-BA75-BA7F68077940}"/>
    <cellStyle name="Normal_résultats" xfId="1" xr:uid="{5015D523-A245-48EE-B77A-74D524FDF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OMOU/19013_DOMOU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DOMOU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0B23-78CF-493B-AE7F-87467833F3E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6134000</v>
      </c>
      <c r="B6" s="27" t="s">
        <v>13</v>
      </c>
      <c r="C6" s="27" t="s">
        <v>14</v>
      </c>
      <c r="D6" s="28" t="s">
        <v>15</v>
      </c>
      <c r="E6" s="27">
        <v>975429.50870991475</v>
      </c>
      <c r="F6" s="27">
        <v>6492873.3858502787</v>
      </c>
      <c r="G6" s="27">
        <v>975357.47867130104</v>
      </c>
      <c r="H6" s="29">
        <v>6493120.2873468073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276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18.18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5017.68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250.88400000000001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40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60</v>
      </c>
      <c r="M24" s="82" t="s">
        <v>56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61</v>
      </c>
      <c r="B25" s="100"/>
      <c r="C25" s="49" t="s">
        <v>62</v>
      </c>
      <c r="D25" s="49"/>
      <c r="E25" s="49"/>
      <c r="F25" s="101"/>
      <c r="J25" s="94" t="s">
        <v>63</v>
      </c>
      <c r="K25" s="82" t="s">
        <v>64</v>
      </c>
      <c r="L25" s="82" t="s">
        <v>60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65</v>
      </c>
      <c r="D26" s="49"/>
      <c r="E26" s="49"/>
      <c r="F26" s="101"/>
      <c r="J26" s="94" t="s">
        <v>66</v>
      </c>
      <c r="K26" s="82" t="s">
        <v>64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64</v>
      </c>
      <c r="L27" s="82" t="s">
        <v>50</v>
      </c>
      <c r="M27" s="82" t="s">
        <v>69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64</v>
      </c>
      <c r="L28" s="82" t="s">
        <v>47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64</v>
      </c>
      <c r="L29" s="82" t="s">
        <v>60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64</v>
      </c>
      <c r="L30" s="103" t="s">
        <v>43</v>
      </c>
      <c r="M30" s="103" t="s">
        <v>69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60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60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>
        <v>2</v>
      </c>
      <c r="K51" s="166" t="s">
        <v>41</v>
      </c>
      <c r="L51" s="167">
        <v>3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7</v>
      </c>
      <c r="F55" s="172" t="s">
        <v>126</v>
      </c>
      <c r="G55" s="173"/>
      <c r="H55" s="156"/>
      <c r="I55" s="173"/>
      <c r="J55" s="173">
        <v>3</v>
      </c>
      <c r="K55" s="174" t="s">
        <v>54</v>
      </c>
      <c r="L55" s="175">
        <v>4</v>
      </c>
      <c r="M55" s="174"/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127</v>
      </c>
      <c r="B56" s="169" t="s">
        <v>128</v>
      </c>
      <c r="C56" s="176" t="s">
        <v>59</v>
      </c>
      <c r="D56" s="171">
        <v>6</v>
      </c>
      <c r="E56" s="171">
        <v>20</v>
      </c>
      <c r="F56" s="172" t="s">
        <v>126</v>
      </c>
      <c r="G56" s="173"/>
      <c r="H56" s="156"/>
      <c r="I56" s="173" t="s">
        <v>58</v>
      </c>
      <c r="J56" s="173">
        <v>3</v>
      </c>
      <c r="K56" s="174"/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129</v>
      </c>
      <c r="B57" s="169" t="s">
        <v>130</v>
      </c>
      <c r="C57" s="170" t="s">
        <v>49</v>
      </c>
      <c r="D57" s="171">
        <v>5</v>
      </c>
      <c r="E57" s="171">
        <v>2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52</v>
      </c>
      <c r="D60" s="171">
        <v>2</v>
      </c>
      <c r="E60" s="171">
        <v>2</v>
      </c>
      <c r="F60" s="172" t="s">
        <v>115</v>
      </c>
      <c r="G60" s="173"/>
      <c r="H60" s="156"/>
      <c r="I60" s="173"/>
      <c r="J60" s="173"/>
      <c r="K60" s="174"/>
      <c r="L60" s="175"/>
      <c r="M60" s="174" t="s">
        <v>51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64</v>
      </c>
      <c r="D62" s="180">
        <v>0</v>
      </c>
      <c r="E62" s="180">
        <v>67</v>
      </c>
      <c r="F62" s="181" t="s">
        <v>126</v>
      </c>
      <c r="G62" s="182"/>
      <c r="H62" s="156"/>
      <c r="I62" s="182" t="s">
        <v>143</v>
      </c>
      <c r="J62" s="182">
        <v>4</v>
      </c>
      <c r="K62" s="183" t="s">
        <v>144</v>
      </c>
      <c r="L62" s="184">
        <v>3</v>
      </c>
      <c r="M62" s="183" t="s">
        <v>68</v>
      </c>
      <c r="N62" s="184">
        <v>2</v>
      </c>
      <c r="O62" s="183" t="s">
        <v>71</v>
      </c>
      <c r="P62" s="184">
        <v>1</v>
      </c>
      <c r="Q62" s="182">
        <v>6</v>
      </c>
    </row>
    <row r="63" spans="1:256" ht="27.75" customHeight="1" thickBot="1">
      <c r="H63" s="185" t="s">
        <v>113</v>
      </c>
      <c r="I63" s="186">
        <v>3</v>
      </c>
      <c r="J63" s="187"/>
      <c r="K63" s="186">
        <v>4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451A011-5AD5-4A19-B0D5-3BABCA5B0951}">
      <formula1>0</formula1>
      <formula2>50</formula2>
    </dataValidation>
    <dataValidation type="date" allowBlank="1" showErrorMessage="1" errorTitle="Date du prélèvement (jj/mm/aaaa)" sqref="D6:H6" xr:uid="{128FF803-E281-436D-BD88-C097F1B3CC3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F1F1-26A4-48DB-9CAB-0A7D7373C53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73181</v>
      </c>
      <c r="G23" s="235">
        <v>975354</v>
      </c>
      <c r="H23" s="235">
        <v>6493070</v>
      </c>
      <c r="I23" s="235">
        <v>479</v>
      </c>
      <c r="J23" s="235" t="s">
        <v>197</v>
      </c>
      <c r="K23" s="234">
        <v>975429.50870991475</v>
      </c>
      <c r="L23" s="234">
        <v>6492873.3858502787</v>
      </c>
      <c r="M23" s="234">
        <v>975357.47867130104</v>
      </c>
      <c r="N23" s="234">
        <v>6493120.2873468073</v>
      </c>
      <c r="O23" s="235">
        <v>23</v>
      </c>
      <c r="P23" s="235">
        <v>276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DOMOU_2019-02-13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62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06134000</v>
      </c>
      <c r="B39" s="278" t="str">
        <f>C23</f>
        <v>DORON DE BOZEL</v>
      </c>
      <c r="C39" s="278" t="str">
        <f>D23</f>
        <v>DORON DE BOZEL A MOUTIERS</v>
      </c>
      <c r="D39" s="279" t="str">
        <f>D26</f>
        <v>13/02/2019</v>
      </c>
      <c r="E39" s="280">
        <v>18.18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123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7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59</v>
      </c>
      <c r="H44" s="284">
        <v>20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49</v>
      </c>
      <c r="H45" s="284">
        <v>2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52</v>
      </c>
      <c r="H48" s="284">
        <v>2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64</v>
      </c>
      <c r="H50" s="287">
        <v>67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60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06134000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06134000</v>
      </c>
      <c r="B67" s="311" t="str">
        <f>+B$66</f>
        <v>13/02/2019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06134000</v>
      </c>
      <c r="B68" s="311" t="str">
        <f t="shared" si="0"/>
        <v>13/02/2019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40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06134000</v>
      </c>
      <c r="B69" s="311" t="str">
        <f t="shared" si="0"/>
        <v>13/02/2019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06134000</v>
      </c>
      <c r="B70" s="311" t="str">
        <f t="shared" si="0"/>
        <v>13/02/2019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06134000</v>
      </c>
      <c r="B71" s="311" t="str">
        <f t="shared" si="0"/>
        <v>13/02/2019</v>
      </c>
      <c r="C71" s="309" t="s">
        <v>58</v>
      </c>
      <c r="D71" s="283" t="s">
        <v>59</v>
      </c>
      <c r="E71" s="283" t="s">
        <v>60</v>
      </c>
      <c r="F71" s="283" t="s">
        <v>56</v>
      </c>
      <c r="G71" s="284">
        <v>35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06134000</v>
      </c>
      <c r="B72" s="311" t="str">
        <f t="shared" si="0"/>
        <v>13/02/2019</v>
      </c>
      <c r="C72" s="309" t="s">
        <v>63</v>
      </c>
      <c r="D72" s="283" t="s">
        <v>64</v>
      </c>
      <c r="E72" s="283" t="s">
        <v>60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06134000</v>
      </c>
      <c r="B73" s="311" t="str">
        <f t="shared" si="0"/>
        <v>13/02/2019</v>
      </c>
      <c r="C73" s="309" t="s">
        <v>66</v>
      </c>
      <c r="D73" s="283" t="s">
        <v>64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06134000</v>
      </c>
      <c r="B74" s="311" t="str">
        <f t="shared" si="0"/>
        <v>13/02/2019</v>
      </c>
      <c r="C74" s="309" t="s">
        <v>68</v>
      </c>
      <c r="D74" s="283" t="s">
        <v>64</v>
      </c>
      <c r="E74" s="283" t="s">
        <v>50</v>
      </c>
      <c r="F74" s="283" t="s">
        <v>69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06134000</v>
      </c>
      <c r="B75" s="311" t="str">
        <f t="shared" si="0"/>
        <v>13/02/2019</v>
      </c>
      <c r="C75" s="309" t="s">
        <v>71</v>
      </c>
      <c r="D75" s="283" t="s">
        <v>64</v>
      </c>
      <c r="E75" s="283" t="s">
        <v>47</v>
      </c>
      <c r="F75" s="283" t="s">
        <v>69</v>
      </c>
      <c r="G75" s="284">
        <v>10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06134000</v>
      </c>
      <c r="B76" s="311" t="str">
        <f t="shared" si="0"/>
        <v>13/02/2019</v>
      </c>
      <c r="C76" s="309" t="s">
        <v>73</v>
      </c>
      <c r="D76" s="283" t="s">
        <v>64</v>
      </c>
      <c r="E76" s="283" t="s">
        <v>60</v>
      </c>
      <c r="F76" s="283" t="s">
        <v>69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06134000</v>
      </c>
      <c r="B77" s="311" t="str">
        <f t="shared" si="0"/>
        <v>13/02/2019</v>
      </c>
      <c r="C77" s="309" t="s">
        <v>75</v>
      </c>
      <c r="D77" s="283" t="s">
        <v>64</v>
      </c>
      <c r="E77" s="283" t="s">
        <v>43</v>
      </c>
      <c r="F77" s="283" t="s">
        <v>69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06134000</v>
      </c>
      <c r="B88" s="330" t="str">
        <f>D26</f>
        <v>13/02/2019</v>
      </c>
      <c r="C88" s="284" t="s">
        <v>245</v>
      </c>
      <c r="D88" s="331" t="s">
        <v>246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06134000</v>
      </c>
      <c r="B89" s="311" t="str">
        <f>+B$88</f>
        <v>13/02/2019</v>
      </c>
      <c r="C89" s="284" t="s">
        <v>247</v>
      </c>
      <c r="D89" s="331" t="s">
        <v>248</v>
      </c>
      <c r="E89" s="284">
        <v>110</v>
      </c>
      <c r="F89" s="284">
        <v>375</v>
      </c>
      <c r="G89" s="284">
        <v>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06134000</v>
      </c>
      <c r="B90" s="311" t="str">
        <f t="shared" si="1"/>
        <v>13/02/2019</v>
      </c>
      <c r="C90" s="284" t="s">
        <v>249</v>
      </c>
      <c r="D90" s="331" t="s">
        <v>250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06134000</v>
      </c>
      <c r="B91" s="311" t="str">
        <f t="shared" si="1"/>
        <v>13/02/2019</v>
      </c>
      <c r="C91" s="284" t="s">
        <v>251</v>
      </c>
      <c r="D91" s="331" t="s">
        <v>252</v>
      </c>
      <c r="E91" s="284">
        <v>1</v>
      </c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06134000</v>
      </c>
      <c r="B92" s="311" t="str">
        <f t="shared" si="1"/>
        <v>13/02/2019</v>
      </c>
      <c r="C92" s="284" t="s">
        <v>253</v>
      </c>
      <c r="D92" s="331" t="s">
        <v>254</v>
      </c>
      <c r="E92" s="284">
        <v>5</v>
      </c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06134000</v>
      </c>
      <c r="B93" s="311" t="str">
        <f t="shared" si="1"/>
        <v>13/02/2019</v>
      </c>
      <c r="C93" s="284" t="s">
        <v>255</v>
      </c>
      <c r="D93" s="331" t="s">
        <v>256</v>
      </c>
      <c r="E93" s="284">
        <v>2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06134000</v>
      </c>
      <c r="B94" s="311" t="str">
        <f t="shared" si="1"/>
        <v>13/02/2019</v>
      </c>
      <c r="C94" s="284" t="s">
        <v>257</v>
      </c>
      <c r="D94" s="331" t="s">
        <v>258</v>
      </c>
      <c r="E94" s="284"/>
      <c r="F94" s="284">
        <v>2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06134000</v>
      </c>
      <c r="B95" s="311" t="str">
        <f t="shared" si="1"/>
        <v>13/02/2019</v>
      </c>
      <c r="C95" s="284" t="s">
        <v>259</v>
      </c>
      <c r="D95" s="331" t="s">
        <v>260</v>
      </c>
      <c r="E95" s="284">
        <v>110</v>
      </c>
      <c r="F95" s="284">
        <v>1150</v>
      </c>
      <c r="G95" s="284">
        <v>190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06134000</v>
      </c>
      <c r="B96" s="311" t="str">
        <f t="shared" si="1"/>
        <v>13/02/2019</v>
      </c>
      <c r="C96" s="284" t="s">
        <v>261</v>
      </c>
      <c r="D96" s="331" t="s">
        <v>262</v>
      </c>
      <c r="E96" s="284">
        <v>10</v>
      </c>
      <c r="F96" s="284">
        <v>12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06134000</v>
      </c>
      <c r="B97" s="311" t="str">
        <f t="shared" si="1"/>
        <v>13/02/2019</v>
      </c>
      <c r="C97" s="284" t="s">
        <v>263</v>
      </c>
      <c r="D97" s="331" t="s">
        <v>264</v>
      </c>
      <c r="E97" s="284">
        <v>60</v>
      </c>
      <c r="F97" s="284">
        <v>35</v>
      </c>
      <c r="G97" s="284">
        <v>24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06134000</v>
      </c>
      <c r="B98" s="311" t="str">
        <f t="shared" si="1"/>
        <v>13/02/2019</v>
      </c>
      <c r="C98" s="284" t="s">
        <v>265</v>
      </c>
      <c r="D98" s="331" t="s">
        <v>266</v>
      </c>
      <c r="E98" s="284"/>
      <c r="F98" s="284">
        <v>2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06134000</v>
      </c>
      <c r="B99" s="311" t="str">
        <f t="shared" si="1"/>
        <v>13/02/2019</v>
      </c>
      <c r="C99" s="284" t="s">
        <v>267</v>
      </c>
      <c r="D99" s="331" t="s">
        <v>268</v>
      </c>
      <c r="E99" s="284">
        <v>1</v>
      </c>
      <c r="F99" s="284">
        <v>5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06134000</v>
      </c>
      <c r="B100" s="311" t="str">
        <f t="shared" si="1"/>
        <v>13/02/2019</v>
      </c>
      <c r="C100" s="284" t="s">
        <v>269</v>
      </c>
      <c r="D100" s="331" t="s">
        <v>270</v>
      </c>
      <c r="E100" s="284">
        <v>2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06134000</v>
      </c>
      <c r="B101" s="311" t="str">
        <f t="shared" si="1"/>
        <v>13/02/2019</v>
      </c>
      <c r="C101" s="284" t="s">
        <v>271</v>
      </c>
      <c r="D101" s="331" t="s">
        <v>272</v>
      </c>
      <c r="E101" s="284">
        <v>170</v>
      </c>
      <c r="F101" s="284">
        <v>60</v>
      </c>
      <c r="G101" s="284">
        <v>30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06134000</v>
      </c>
      <c r="B102" s="311" t="str">
        <f t="shared" si="1"/>
        <v>13/02/2019</v>
      </c>
      <c r="C102" s="284" t="s">
        <v>273</v>
      </c>
      <c r="D102" s="331" t="s">
        <v>274</v>
      </c>
      <c r="E102" s="284">
        <v>6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06134000</v>
      </c>
      <c r="B103" s="311" t="str">
        <f t="shared" si="1"/>
        <v>13/02/2019</v>
      </c>
      <c r="C103" s="284" t="s">
        <v>275</v>
      </c>
      <c r="D103" s="331" t="s">
        <v>276</v>
      </c>
      <c r="E103" s="284">
        <v>12</v>
      </c>
      <c r="F103" s="284"/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06134000</v>
      </c>
      <c r="B104" s="311" t="str">
        <f t="shared" si="1"/>
        <v>13/02/2019</v>
      </c>
      <c r="C104" s="284" t="s">
        <v>277</v>
      </c>
      <c r="D104" s="331" t="s">
        <v>278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06134000</v>
      </c>
      <c r="B105" s="311" t="str">
        <f t="shared" si="1"/>
        <v>13/02/2019</v>
      </c>
      <c r="C105" s="284" t="s">
        <v>279</v>
      </c>
      <c r="D105" s="331" t="s">
        <v>280</v>
      </c>
      <c r="E105" s="284">
        <v>1</v>
      </c>
      <c r="F105" s="284">
        <v>12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06134000</v>
      </c>
      <c r="B106" s="311" t="str">
        <f t="shared" si="1"/>
        <v>13/02/2019</v>
      </c>
      <c r="C106" s="284" t="s">
        <v>281</v>
      </c>
      <c r="D106" s="331" t="s">
        <v>282</v>
      </c>
      <c r="E106" s="284">
        <v>6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06134000</v>
      </c>
      <c r="B107" s="311" t="str">
        <f t="shared" si="1"/>
        <v>13/02/2019</v>
      </c>
      <c r="C107" s="284" t="s">
        <v>283</v>
      </c>
      <c r="D107" s="331" t="s">
        <v>284</v>
      </c>
      <c r="E107" s="284"/>
      <c r="F107" s="284">
        <v>2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06134000</v>
      </c>
      <c r="B108" s="311" t="str">
        <f t="shared" si="1"/>
        <v>13/02/2019</v>
      </c>
      <c r="C108" s="284" t="s">
        <v>285</v>
      </c>
      <c r="D108" s="331" t="s">
        <v>286</v>
      </c>
      <c r="E108" s="284" t="s">
        <v>287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06134000</v>
      </c>
      <c r="B109" s="311" t="str">
        <f t="shared" si="1"/>
        <v>13/02/2019</v>
      </c>
      <c r="C109" s="284" t="s">
        <v>288</v>
      </c>
      <c r="D109" s="331" t="s">
        <v>289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06134000</v>
      </c>
      <c r="B110" s="311" t="str">
        <f t="shared" si="1"/>
        <v>13/02/2019</v>
      </c>
      <c r="C110" s="284" t="s">
        <v>290</v>
      </c>
      <c r="D110" s="331" t="s">
        <v>291</v>
      </c>
      <c r="E110" s="284">
        <v>7</v>
      </c>
      <c r="F110" s="284">
        <v>1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06134000</v>
      </c>
      <c r="B111" s="311" t="str">
        <f t="shared" si="1"/>
        <v>13/02/2019</v>
      </c>
      <c r="C111" s="284" t="s">
        <v>292</v>
      </c>
      <c r="D111" s="331" t="s">
        <v>293</v>
      </c>
      <c r="E111" s="284"/>
      <c r="F111" s="284"/>
      <c r="G111" s="284" t="s">
        <v>287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06134000</v>
      </c>
      <c r="B112" s="311" t="str">
        <f t="shared" si="1"/>
        <v>13/02/2019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06134000</v>
      </c>
      <c r="B113" s="311" t="str">
        <f t="shared" si="1"/>
        <v>13/02/2019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06134000</v>
      </c>
      <c r="B114" s="311" t="str">
        <f t="shared" si="1"/>
        <v>13/02/2019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06134000</v>
      </c>
      <c r="B115" s="311" t="str">
        <f t="shared" si="1"/>
        <v>13/02/2019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06134000</v>
      </c>
      <c r="B116" s="311" t="str">
        <f t="shared" si="1"/>
        <v>13/02/2019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06134000</v>
      </c>
      <c r="B117" s="311" t="str">
        <f t="shared" si="1"/>
        <v>13/02/2019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06134000</v>
      </c>
      <c r="B118" s="311" t="str">
        <f t="shared" si="1"/>
        <v>13/02/2019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06134000</v>
      </c>
      <c r="B119" s="311" t="str">
        <f t="shared" si="1"/>
        <v>13/02/2019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06134000</v>
      </c>
      <c r="B120" s="311" t="str">
        <f t="shared" si="1"/>
        <v>13/02/2019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06134000</v>
      </c>
      <c r="B121" s="311" t="str">
        <f t="shared" si="1"/>
        <v>13/02/2019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06134000</v>
      </c>
      <c r="B122" s="311" t="str">
        <f t="shared" si="2"/>
        <v>13/02/2019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06134000</v>
      </c>
      <c r="B123" s="311" t="str">
        <f t="shared" si="2"/>
        <v>13/02/2019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06134000</v>
      </c>
      <c r="B124" s="311" t="str">
        <f t="shared" si="2"/>
        <v>13/02/2019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06134000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06134000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06134000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06134000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06134000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06134000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06134000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06134000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06134000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06134000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06134000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06134000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06134000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06134000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06134000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06134000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06134000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06134000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06134000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06134000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06134000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06134000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06134000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06134000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06134000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06134000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06134000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06134000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06134000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06134000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06134000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06134000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06134000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06134000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06134000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06134000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06134000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06134000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06134000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06134000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06134000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06134000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06134000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06134000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06134000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06134000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06134000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06134000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06134000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06134000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06134000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06134000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06134000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06134000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06134000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06134000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06134000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06134000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06134000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06134000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06134000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06134000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06134000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06134000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06134000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06134000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06134000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06134000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06134000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06134000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06134000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06134000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06134000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06134000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06134000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06134000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06134000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06134000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06134000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06134000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06134000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06134000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06134000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06134000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06134000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06134000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06134000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06134000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06134000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06134000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06134000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06134000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06134000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06134000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06134000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06134000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06134000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06134000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06134000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06134000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06134000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06134000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06134000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06134000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06134000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06134000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06134000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06134000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06134000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06134000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06134000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06134000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06134000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06134000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06134000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06134000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06134000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06134000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06134000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54FB4ED-9341-4253-B250-0B8A1D074FF2}">
      <formula1>$T$2:$T$3</formula1>
    </dataValidation>
    <dataValidation type="list" allowBlank="1" showErrorMessage="1" errorTitle="Bocal de regroupement" sqref="F78" xr:uid="{ED149ABF-66E2-4366-9B38-E1BBE6AB7F07}">
      <formula1>#REF!</formula1>
    </dataValidation>
    <dataValidation type="list" allowBlank="1" showErrorMessage="1" errorTitle="Abondance végétation de 0 à 5" sqref="K78" xr:uid="{B52267D1-09AC-4552-AEDB-52DECB2E9AD0}">
      <formula1>#REF!</formula1>
    </dataValidation>
    <dataValidation type="list" allowBlank="1" showErrorMessage="1" errorTitle="Intensité du comatage de 0 à 5" sqref="H78" xr:uid="{EFDC280C-7639-43B2-B383-6AB0E307EE0C}">
      <formula1>#REF!</formula1>
    </dataValidation>
    <dataValidation type="list" allowBlank="1" showErrorMessage="1" errorTitle="Codage SANDRE svp" sqref="E78" xr:uid="{168844DF-F215-40F3-ADF3-932DF24F7355}">
      <formula1>#REF!</formula1>
    </dataValidation>
    <dataValidation type="list" allowBlank="1" showInputMessage="1" showErrorMessage="1" sqref="D78 IV67:IV78" xr:uid="{3714E282-48D2-4F71-91E8-D95C895C657E}">
      <formula1>#REF!</formula1>
    </dataValidation>
    <dataValidation type="list" allowBlank="1" errorTitle="Codage SANDRE svp" sqref="E66:E77" xr:uid="{7CFC4243-9E6C-4EFA-856B-4DC7F0DBFAC0}">
      <formula1>"N1, N3, N5 , N6"</formula1>
    </dataValidation>
    <dataValidation type="list" allowBlank="1" showInputMessage="1" sqref="D67:D77" xr:uid="{AC70D97A-3F0B-46F2-B5F1-209BFEB24ACF}">
      <formula1>"S1, S2, S3, S9, S10, S11, S18, S24, S25, S28, S29, S30"</formula1>
    </dataValidation>
    <dataValidation allowBlank="1" showErrorMessage="1" errorTitle="Altitude en mètres" sqref="K23:N23" xr:uid="{F53A08C7-0F97-42B1-BF89-7506DA727B87}"/>
    <dataValidation type="list" allowBlank="1" errorTitle="Bocal de regroupement" sqref="F66:F77" xr:uid="{841B2959-843D-41B8-8A64-87C59DA4892D}">
      <formula1>"PhA , PhB, PhC"</formula1>
    </dataValidation>
    <dataValidation type="list" allowBlank="1" errorTitle="Intensité du comatage de 0 à 5" sqref="H66:H77" xr:uid="{98D28D6B-A648-48E0-B6DE-400EC0CE365D}">
      <formula1>"0, 1, 2, 3, 4, 5"</formula1>
    </dataValidation>
    <dataValidation type="list" allowBlank="1" errorTitle="Stabilité ou non du substrat" sqref="I66:I77" xr:uid="{49F79585-3A5C-4C1B-8735-F973964D31A5}">
      <formula1>"stable , moyennement stable , instable"</formula1>
    </dataValidation>
    <dataValidation type="list" allowBlank="1" errorTitle="Abondance végétation de 0 à 5" sqref="K66:K77" xr:uid="{73223FFD-E9C1-4FD8-B4C1-4E54B4BF7EE5}">
      <formula1>"0, 1, 2, 3, 4, 5"</formula1>
    </dataValidation>
    <dataValidation type="list" allowBlank="1" errorTitle="Choisir une des 4 catégories" error="Vous devez indiquer une des 4 catégories de la liste déroulante" sqref="I39:I50" xr:uid="{B37BA053-6D8F-4952-A6F7-CCBA5F402CF3}">
      <formula1>"D, M, MNR, P"</formula1>
    </dataValidation>
    <dataValidation type="list" allowBlank="1" sqref="D66" xr:uid="{D61F12B7-416D-4A64-80C3-A8ED2B99320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F3FA16A-4AB1-48FA-AB30-D8ED68D430D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F4F500F-F0B0-47A3-96A8-9A38DCBDC01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8B32EFF-B55F-445C-BEC5-6A2538FAA56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28B2309-3F6F-4E75-9616-8D94F7A7F9D6}">
      <formula1>1</formula1>
      <formula2>3</formula2>
    </dataValidation>
    <dataValidation allowBlank="1" showErrorMessage="1" promptTitle="ATTENTION" prompt="en Lambert II étendu" sqref="G23 E27:E28" xr:uid="{4F896E92-4B45-49F3-A632-7AFD33FE3327}"/>
    <dataValidation type="textLength" allowBlank="1" showInputMessage="1" showErrorMessage="1" sqref="A41:E41 IS42:IV42" xr:uid="{BAC01823-A5E6-405B-B17B-169B28A3D302}">
      <formula1>0</formula1>
      <formula2>50</formula2>
    </dataValidation>
    <dataValidation type="whole" allowBlank="1" showErrorMessage="1" errorTitle="Altitude en mètres" sqref="I23:I28" xr:uid="{FED1010D-810E-4A8B-B732-1A88F44D3C52}">
      <formula1>0</formula1>
      <formula2>4000</formula2>
    </dataValidation>
    <dataValidation type="decimal" allowBlank="1" showErrorMessage="1" errorTitle="Recouvrement en % de 0 à 100" sqref="H39:H50" xr:uid="{B438DFA8-D819-4B03-93F6-13F34AB9F37F}">
      <formula1>0</formula1>
      <formula2>100</formula2>
    </dataValidation>
    <dataValidation type="textLength" operator="equal" allowBlank="1" showErrorMessage="1" errorTitle="Code INSEE selon le type 00000" sqref="F23" xr:uid="{73D9E643-EF02-4D30-A774-5F1D77F3B509}">
      <formula1>5</formula1>
      <formula2>0</formula2>
    </dataValidation>
    <dataValidation type="date" allowBlank="1" showErrorMessage="1" errorTitle="Date du prélèvement (jj/mm/aaaa)" sqref="IV40" xr:uid="{79D74BBF-7D31-4795-B3D0-3A0DDD8D16A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2019-09-25T12:21:21Z</dcterms:created>
  <dcterms:modified xsi:type="dcterms:W3CDTF">2019-09-25T12:21:22Z</dcterms:modified>
</cp:coreProperties>
</file>