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ARFLU\19013_ARFLU_exports\"/>
    </mc:Choice>
  </mc:AlternateContent>
  <xr:revisionPtr revIDLastSave="0" documentId="13_ncr:1_{B2976866-7802-4FB3-87BB-1BABF8461530}" xr6:coauthVersionLast="44" xr6:coauthVersionMax="44" xr10:uidLastSave="{00000000-0000-0000-0000-000000000000}"/>
  <bookViews>
    <workbookView xWindow="-120" yWindow="-120" windowWidth="24240" windowHeight="13140" xr2:uid="{961691B7-BBF7-4CED-A24D-C6722502CA9B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<sst xmlns="http://schemas.openxmlformats.org/spreadsheetml/2006/main" count="623" uniqueCount="312">
  <si>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</si>
  <si>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</si>
  <si>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</si>
  <si>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</si>
  <si>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</si>
  <si>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</si>
  <si>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</si>
  <si>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</si>
  <si>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</si>
  <si>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</si>
  <si>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</si>
  <si>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</si>
  <si>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</si>
  <si>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ARLY</t>
  </si>
  <si>
    <t>ARLY A FLUMET</t>
  </si>
  <si>
    <t>12/02/2019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</si>
  <si>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</si>
  <si>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</si>
  <si>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</si>
  <si>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</si>
  <si>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</si>
  <si>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</si>
  <si>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</si>
  <si>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</si>
  <si>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</si>
  <si>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</si>
  <si>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</si>
  <si>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</si>
  <si>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</si>
  <si>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</si>
  <si>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</si>
  <si>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</si>
  <si>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</si>
  <si>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</si>
  <si>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</si>
  <si>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</si>
  <si>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</si>
  <si>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</si>
  <si>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</si>
  <si>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</si>
  <si>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</si>
  <si>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</si>
  <si>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</si>
  <si>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</si>
  <si>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</si>
  <si>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</si>
  <si>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</si>
  <si>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P3</t>
  </si>
  <si>
    <t>S9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</si>
  <si>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</si>
  <si>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</si>
  <si>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</si>
  <si>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</si>
  <si>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</si>
  <si>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</si>
  <si>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</si>
  <si>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</si>
  <si>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</si>
  <si>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</si>
  <si>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</si>
  <si>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</si>
  <si>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</si>
  <si>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</si>
  <si>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</si>
  <si>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</si>
  <si>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</si>
  <si>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</si>
  <si>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</si>
  <si>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</si>
  <si>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</si>
  <si>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</si>
  <si>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N1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</si>
  <si>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</si>
  <si>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</si>
  <si>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</si>
  <si>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</si>
  <si>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</si>
  <si>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</si>
  <si>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</si>
  <si>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</si>
  <si>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</si>
  <si>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</si>
  <si>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</si>
  <si>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</si>
  <si>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</si>
  <si>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</si>
  <si>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</si>
  <si>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</si>
  <si>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</si>
  <si>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</si>
  <si>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</si>
  <si>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</si>
  <si>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</si>
  <si>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</si>
  <si>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</si>
  <si>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</si>
  <si>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</si>
  <si>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</si>
  <si>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</si>
  <si>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</si>
  <si>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</si>
  <si>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</si>
  <si>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</si>
  <si>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</si>
  <si>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</si>
  <si>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</si>
  <si>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</si>
  <si>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</si>
  <si>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</si>
  <si>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</si>
  <si>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</si>
  <si>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</si>
  <si>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</si>
  <si>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</si>
  <si>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</si>
  <si>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</si>
  <si>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</si>
  <si>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</si>
  <si>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</si>
  <si>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</si>
  <si>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</si>
  <si>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</si>
  <si>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</si>
  <si>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</si>
  <si>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</si>
  <si>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</si>
  <si>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</si>
  <si>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</si>
  <si>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</si>
  <si>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</si>
  <si>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</si>
  <si>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</si>
  <si>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</si>
  <si>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</si>
  <si>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</si>
  <si>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</si>
  <si>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</si>
  <si>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</si>
  <si>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</si>
  <si>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</si>
  <si>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</si>
  <si>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</si>
  <si>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</si>
  <si>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</si>
  <si>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</si>
  <si>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</si>
  <si>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</si>
  <si>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</si>
  <si>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</si>
  <si>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</si>
  <si>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</si>
  <si>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</si>
  <si>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</si>
  <si>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</si>
  <si>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</si>
  <si>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</si>
  <si>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</si>
  <si>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</si>
  <si>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</si>
  <si>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</si>
  <si>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</si>
  <si>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</si>
  <si>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</si>
  <si>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</si>
  <si>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</si>
  <si>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</si>
  <si>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</si>
  <si>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</si>
  <si>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</si>
  <si>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</si>
  <si>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</si>
  <si>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</si>
  <si>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</si>
  <si>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</si>
  <si>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</si>
  <si>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</si>
  <si>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</si>
  <si>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</si>
  <si>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</si>
  <si>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</si>
  <si>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</si>
  <si>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</si>
  <si>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</si>
  <si>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</si>
  <si>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</si>
  <si>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</si>
  <si>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</si>
  <si>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</si>
  <si>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</si>
  <si>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</si>
  <si>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</si>
  <si>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</si>
  <si>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</si>
  <si>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</si>
  <si>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</si>
  <si>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</si>
  <si>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06135500</t>
  </si>
  <si>
    <t>FLUMET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</si>
  <si>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</si>
  <si>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</si>
  <si>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</si>
  <si>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</si>
  <si>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</si>
  <si>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</si>
  <si>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GM5/2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</si>
  <si>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</si>
  <si>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</si>
  <si>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</si>
  <si>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</si>
  <si>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</si>
  <si>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</si>
  <si>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</si>
  <si>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</si>
  <si>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</si>
  <si>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</si>
  <si>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</si>
  <si>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</si>
  <si>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</si>
  <si>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</si>
  <si>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</si>
  <si>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</si>
  <si>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</si>
  <si>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</si>
  <si>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</si>
  <si>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</si>
  <si>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</si>
  <si>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</si>
  <si>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</si>
  <si>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</si>
  <si>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</si>
  <si>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</si>
  <si>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</si>
  <si>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</si>
  <si>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</si>
  <si>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</si>
  <si>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</si>
  <si>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</si>
  <si>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</si>
  <si>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</si>
  <si>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</si>
  <si>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</si>
  <si>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</si>
  <si>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</si>
  <si>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</si>
  <si>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</si>
  <si>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</si>
  <si>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</si>
  <si>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Chloroperla</t>
  </si>
  <si>
    <t>170</t>
  </si>
  <si>
    <t>Leuctra</t>
  </si>
  <si>
    <t>69</t>
  </si>
  <si>
    <t>Amphinemura</t>
  </si>
  <si>
    <t>21</t>
  </si>
  <si>
    <t>Nemoura</t>
  </si>
  <si>
    <t>26</t>
  </si>
  <si>
    <t>Brachyptera</t>
  </si>
  <si>
    <t>3</t>
  </si>
  <si>
    <t>Hydropsyche</t>
  </si>
  <si>
    <t>212</t>
  </si>
  <si>
    <t>Hydroptilidae</t>
  </si>
  <si>
    <t>193</t>
  </si>
  <si>
    <t>sF. Limnephilinae</t>
  </si>
  <si>
    <t>3163</t>
  </si>
  <si>
    <t>Rhyacophila</t>
  </si>
  <si>
    <t>183</t>
  </si>
  <si>
    <t>Sericostoma</t>
  </si>
  <si>
    <t>322</t>
  </si>
  <si>
    <t>Baetis</t>
  </si>
  <si>
    <t>364</t>
  </si>
  <si>
    <t>Epeorus</t>
  </si>
  <si>
    <t>400</t>
  </si>
  <si>
    <t>Limnius</t>
  </si>
  <si>
    <t>623</t>
  </si>
  <si>
    <t>Elodes</t>
  </si>
  <si>
    <t>636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</si>
  <si>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</si>
  <si>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</si>
  <si>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</si>
  <si>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</si>
  <si>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</si>
  <si>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</si>
  <si>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</si>
  <si>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</si>
  <si>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</si>
  <si>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</si>
  <si>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</si>
  <si>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</si>
  <si>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</si>
  <si>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</si>
  <si>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</si>
  <si>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</si>
  <si>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</si>
  <si>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</si>
  <si>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</si>
  <si>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</si>
  <si>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</si>
  <si>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</si>
  <si>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</si>
  <si>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</si>
  <si>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</si>
  <si>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</si>
  <si>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</si>
  <si>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</si>
  <si>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</si>
  <si>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Glossiphoniidae</t>
  </si>
  <si>
    <t>908</t>
  </si>
  <si>
    <t>OLIGOCHAETA</t>
  </si>
  <si>
    <t>933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</si>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</sst>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E7E123E-3563-4775-A99D-6D7F539F87C2}"/>
    <cellStyle name="Normal_résultats" xfId="1" xr:uid="{67311AE5-D6C4-457F-B8D0-FDA0720D5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ARFLU/19013_ARFLU_12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ARFLU</v>
          </cell>
          <cell r="L5">
            <v>43508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76CBD-3C4B-4873-AF44-5761B49E2BD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6135500</v>
      </c>
      <c r="B6" s="27" t="s">
        <v>13</v>
      </c>
      <c r="C6" s="27" t="s">
        <v>14</v>
      </c>
      <c r="D6" s="28" t="s">
        <v>15</v>
      </c>
      <c r="E6" s="27">
        <v>974389.64414068405</v>
      </c>
      <c r="F6" s="27">
        <v>6530939.0744692245</v>
      </c>
      <c r="G6" s="27">
        <v>974304.74841941567</v>
      </c>
      <c r="H6" s="29">
        <v>6530856.3467594068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7.0857142857142863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921.14285714285722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46.057142857142864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49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55</v>
      </c>
      <c r="N25" s="92">
        <v>35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43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49</v>
      </c>
      <c r="M27" s="82" t="s">
        <v>68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71</v>
      </c>
      <c r="M28" s="82" t="s">
        <v>68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54</v>
      </c>
      <c r="L29" s="82" t="s">
        <v>43</v>
      </c>
      <c r="M29" s="82" t="s">
        <v>68</v>
      </c>
      <c r="N29" s="92">
        <v>35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54</v>
      </c>
      <c r="L30" s="103" t="s">
        <v>58</v>
      </c>
      <c r="M30" s="103" t="s">
        <v>68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71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49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58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58</v>
      </c>
      <c r="J46" s="127"/>
      <c r="K46" s="128" t="s">
        <v>43</v>
      </c>
      <c r="L46" s="129"/>
      <c r="M46" s="128" t="s">
        <v>49</v>
      </c>
      <c r="N46" s="129"/>
      <c r="O46" s="128" t="s">
        <v>71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 t="s">
        <v>45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84</v>
      </c>
      <c r="F55" s="172" t="s">
        <v>126</v>
      </c>
      <c r="G55" s="173"/>
      <c r="H55" s="156"/>
      <c r="I55" s="173" t="s">
        <v>127</v>
      </c>
      <c r="J55" s="173">
        <v>3</v>
      </c>
      <c r="K55" s="174" t="s">
        <v>128</v>
      </c>
      <c r="L55" s="175">
        <v>4</v>
      </c>
      <c r="M55" s="174" t="s">
        <v>67</v>
      </c>
      <c r="N55" s="175">
        <v>2</v>
      </c>
      <c r="O55" s="174" t="s">
        <v>70</v>
      </c>
      <c r="P55" s="175">
        <v>1</v>
      </c>
      <c r="Q55" s="173">
        <v>6</v>
      </c>
    </row>
    <row r="56" spans="1:256" ht="33.75">
      <c r="A56" s="168" t="s">
        <v>129</v>
      </c>
      <c r="B56" s="169" t="s">
        <v>130</v>
      </c>
      <c r="C56" s="176" t="s">
        <v>62</v>
      </c>
      <c r="D56" s="171">
        <v>6</v>
      </c>
      <c r="E56" s="171">
        <v>6</v>
      </c>
      <c r="F56" s="172" t="s">
        <v>126</v>
      </c>
      <c r="G56" s="173"/>
      <c r="H56" s="156"/>
      <c r="I56" s="173"/>
      <c r="J56" s="173">
        <v>3</v>
      </c>
      <c r="K56" s="174" t="s">
        <v>61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48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47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51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 t="s">
        <v>50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 t="s">
        <v>143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65</v>
      </c>
      <c r="D62" s="180">
        <v>0</v>
      </c>
      <c r="E62" s="180">
        <v>6</v>
      </c>
      <c r="F62" s="181" t="s">
        <v>126</v>
      </c>
      <c r="G62" s="182"/>
      <c r="H62" s="156"/>
      <c r="I62" s="182"/>
      <c r="J62" s="182">
        <v>3</v>
      </c>
      <c r="K62" s="183" t="s">
        <v>64</v>
      </c>
      <c r="L62" s="184">
        <v>4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2</v>
      </c>
      <c r="J63" s="187"/>
      <c r="K63" s="186">
        <v>6</v>
      </c>
      <c r="L63" s="187"/>
      <c r="M63" s="186">
        <v>3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0DFAA21-4CBB-4CAB-981B-16A3490CDE7E}">
      <formula1>0</formula1>
      <formula2>50</formula2>
    </dataValidation>
    <dataValidation type="date" allowBlank="1" showErrorMessage="1" errorTitle="Date du prélèvement (jj/mm/aaaa)" sqref="D6:H6" xr:uid="{1F9872B0-A9A2-4A9B-90C1-3BF5CBB67A0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E2A2-B698-4B80-B34C-69F6AF06E55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73114</v>
      </c>
      <c r="G23" s="235">
        <v>974279</v>
      </c>
      <c r="H23" s="235">
        <v>6530858</v>
      </c>
      <c r="I23" s="235">
        <v>951</v>
      </c>
      <c r="J23" s="235" t="s">
        <v>198</v>
      </c>
      <c r="K23" s="234">
        <v>974389.64414068405</v>
      </c>
      <c r="L23" s="234">
        <v>6530939.0744692245</v>
      </c>
      <c r="M23" s="234">
        <v>974304.74841941567</v>
      </c>
      <c r="N23" s="234">
        <v>6530856.3467594068</v>
      </c>
      <c r="O23" s="235">
        <v>12</v>
      </c>
      <c r="P23" s="235">
        <v>130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ARFLU_2019-02-12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80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06135500</v>
      </c>
      <c r="B39" s="278" t="str">
        <f>C23</f>
        <v>ARLY</v>
      </c>
      <c r="C39" s="278" t="str">
        <f>D23</f>
        <v>ARLY A FLUMET</v>
      </c>
      <c r="D39" s="279" t="str">
        <f>D26</f>
        <v>12/02/2019</v>
      </c>
      <c r="E39" s="280">
        <v>7.0857142857142863</v>
      </c>
      <c r="F39" s="281" t="s">
        <v>217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84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62</v>
      </c>
      <c r="H44" s="284">
        <v>6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48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51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 t="s">
        <v>143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6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71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49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58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06135500</v>
      </c>
      <c r="B66" s="308" t="str">
        <f>D26</f>
        <v>12/02/2019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06135500</v>
      </c>
      <c r="B67" s="311" t="str">
        <f>+B$66</f>
        <v>12/02/2019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06135500</v>
      </c>
      <c r="B68" s="311" t="str">
        <f t="shared" si="0"/>
        <v>12/02/2019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06135500</v>
      </c>
      <c r="B69" s="311" t="str">
        <f t="shared" si="0"/>
        <v>12/02/2019</v>
      </c>
      <c r="C69" s="309" t="s">
        <v>50</v>
      </c>
      <c r="D69" s="283" t="s">
        <v>51</v>
      </c>
      <c r="E69" s="283" t="s">
        <v>49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06135500</v>
      </c>
      <c r="B70" s="311" t="str">
        <f t="shared" si="0"/>
        <v>12/02/2019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20</v>
      </c>
      <c r="H70" s="283"/>
      <c r="I70" s="283">
        <v>0</v>
      </c>
      <c r="J70" s="284" t="s">
        <v>236</v>
      </c>
      <c r="K70" s="283">
        <v>1</v>
      </c>
      <c r="T70"/>
    </row>
    <row r="71" spans="1:256" ht="14.25">
      <c r="A71" s="310" t="str">
        <f t="shared" si="0"/>
        <v>06135500</v>
      </c>
      <c r="B71" s="311" t="str">
        <f t="shared" si="0"/>
        <v>12/02/2019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30</v>
      </c>
      <c r="H71" s="283"/>
      <c r="I71" s="283">
        <v>0</v>
      </c>
      <c r="J71" s="284" t="s">
        <v>236</v>
      </c>
      <c r="K71" s="283">
        <v>2</v>
      </c>
      <c r="T71"/>
    </row>
    <row r="72" spans="1:256" ht="14.25">
      <c r="A72" s="310" t="str">
        <f t="shared" si="0"/>
        <v>06135500</v>
      </c>
      <c r="B72" s="311" t="str">
        <f t="shared" si="0"/>
        <v>12/02/2019</v>
      </c>
      <c r="C72" s="309" t="s">
        <v>61</v>
      </c>
      <c r="D72" s="283" t="s">
        <v>62</v>
      </c>
      <c r="E72" s="283" t="s">
        <v>43</v>
      </c>
      <c r="F72" s="283" t="s">
        <v>55</v>
      </c>
      <c r="G72" s="284">
        <v>35</v>
      </c>
      <c r="H72" s="283"/>
      <c r="I72" s="283">
        <v>0</v>
      </c>
      <c r="J72" s="284" t="s">
        <v>236</v>
      </c>
      <c r="K72" s="283">
        <v>2</v>
      </c>
      <c r="T72"/>
    </row>
    <row r="73" spans="1:256" ht="14.25">
      <c r="A73" s="310" t="str">
        <f t="shared" si="0"/>
        <v>06135500</v>
      </c>
      <c r="B73" s="311" t="str">
        <f t="shared" si="0"/>
        <v>12/02/2019</v>
      </c>
      <c r="C73" s="309" t="s">
        <v>64</v>
      </c>
      <c r="D73" s="283" t="s">
        <v>65</v>
      </c>
      <c r="E73" s="283" t="s">
        <v>43</v>
      </c>
      <c r="F73" s="283" t="s">
        <v>55</v>
      </c>
      <c r="G73" s="284">
        <v>20</v>
      </c>
      <c r="H73" s="283"/>
      <c r="I73" s="283">
        <v>0</v>
      </c>
      <c r="J73" s="284" t="s">
        <v>236</v>
      </c>
      <c r="K73" s="283">
        <v>2</v>
      </c>
      <c r="T73"/>
    </row>
    <row r="74" spans="1:256" ht="14.25">
      <c r="A74" s="310" t="str">
        <f t="shared" si="0"/>
        <v>06135500</v>
      </c>
      <c r="B74" s="311" t="str">
        <f t="shared" si="0"/>
        <v>12/02/2019</v>
      </c>
      <c r="C74" s="309" t="s">
        <v>67</v>
      </c>
      <c r="D74" s="283" t="s">
        <v>54</v>
      </c>
      <c r="E74" s="283" t="s">
        <v>49</v>
      </c>
      <c r="F74" s="283" t="s">
        <v>68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06135500</v>
      </c>
      <c r="B75" s="311" t="str">
        <f t="shared" si="0"/>
        <v>12/02/2019</v>
      </c>
      <c r="C75" s="309" t="s">
        <v>70</v>
      </c>
      <c r="D75" s="283" t="s">
        <v>54</v>
      </c>
      <c r="E75" s="283" t="s">
        <v>71</v>
      </c>
      <c r="F75" s="283" t="s">
        <v>68</v>
      </c>
      <c r="G75" s="284">
        <v>5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06135500</v>
      </c>
      <c r="B76" s="311" t="str">
        <f t="shared" si="0"/>
        <v>12/02/2019</v>
      </c>
      <c r="C76" s="309" t="s">
        <v>73</v>
      </c>
      <c r="D76" s="283" t="s">
        <v>54</v>
      </c>
      <c r="E76" s="283" t="s">
        <v>43</v>
      </c>
      <c r="F76" s="283" t="s">
        <v>68</v>
      </c>
      <c r="G76" s="284">
        <v>35</v>
      </c>
      <c r="H76" s="283"/>
      <c r="I76" s="283">
        <v>0</v>
      </c>
      <c r="J76" s="284" t="s">
        <v>236</v>
      </c>
      <c r="K76" s="283">
        <v>3</v>
      </c>
      <c r="T76"/>
    </row>
    <row r="77" spans="1:256" ht="14.25">
      <c r="A77" s="310" t="str">
        <f t="shared" si="0"/>
        <v>06135500</v>
      </c>
      <c r="B77" s="311" t="str">
        <f t="shared" si="0"/>
        <v>12/02/2019</v>
      </c>
      <c r="C77" s="309" t="s">
        <v>75</v>
      </c>
      <c r="D77" s="283" t="s">
        <v>54</v>
      </c>
      <c r="E77" s="283" t="s">
        <v>58</v>
      </c>
      <c r="F77" s="283" t="s">
        <v>68</v>
      </c>
      <c r="G77" s="284">
        <v>20</v>
      </c>
      <c r="H77" s="283"/>
      <c r="I77" s="283">
        <v>0</v>
      </c>
      <c r="J77" s="284" t="s">
        <v>236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06135500</v>
      </c>
      <c r="B88" s="330" t="str">
        <f>D26</f>
        <v>12/02/2019</v>
      </c>
      <c r="C88" s="284" t="s">
        <v>247</v>
      </c>
      <c r="D88" s="331" t="s">
        <v>248</v>
      </c>
      <c r="E88" s="284"/>
      <c r="F88" s="284"/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06135500</v>
      </c>
      <c r="B89" s="311" t="str">
        <f>+B$88</f>
        <v>12/02/2019</v>
      </c>
      <c r="C89" s="284" t="s">
        <v>249</v>
      </c>
      <c r="D89" s="331" t="s">
        <v>250</v>
      </c>
      <c r="E89" s="284">
        <v>25</v>
      </c>
      <c r="F89" s="284">
        <v>30</v>
      </c>
      <c r="G89" s="284">
        <v>28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06135500</v>
      </c>
      <c r="B90" s="311" t="str">
        <f t="shared" si="1"/>
        <v>12/02/2019</v>
      </c>
      <c r="C90" s="284" t="s">
        <v>251</v>
      </c>
      <c r="D90" s="331" t="s">
        <v>252</v>
      </c>
      <c r="E90" s="284">
        <v>28</v>
      </c>
      <c r="F90" s="284">
        <v>4</v>
      </c>
      <c r="G90" s="284">
        <v>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06135500</v>
      </c>
      <c r="B91" s="311" t="str">
        <f t="shared" si="1"/>
        <v>12/02/2019</v>
      </c>
      <c r="C91" s="284" t="s">
        <v>253</v>
      </c>
      <c r="D91" s="331" t="s">
        <v>254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06135500</v>
      </c>
      <c r="B92" s="311" t="str">
        <f t="shared" si="1"/>
        <v>12/02/2019</v>
      </c>
      <c r="C92" s="284" t="s">
        <v>255</v>
      </c>
      <c r="D92" s="331" t="s">
        <v>256</v>
      </c>
      <c r="E92" s="284"/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06135500</v>
      </c>
      <c r="B93" s="311" t="str">
        <f t="shared" si="1"/>
        <v>12/02/2019</v>
      </c>
      <c r="C93" s="284" t="s">
        <v>257</v>
      </c>
      <c r="D93" s="331" t="s">
        <v>258</v>
      </c>
      <c r="E93" s="284">
        <v>133</v>
      </c>
      <c r="F93" s="284">
        <v>12</v>
      </c>
      <c r="G93" s="284">
        <v>10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06135500</v>
      </c>
      <c r="B94" s="311" t="str">
        <f t="shared" si="1"/>
        <v>12/02/2019</v>
      </c>
      <c r="C94" s="284" t="s">
        <v>259</v>
      </c>
      <c r="D94" s="331" t="s">
        <v>260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06135500</v>
      </c>
      <c r="B95" s="311" t="str">
        <f t="shared" si="1"/>
        <v>12/02/2019</v>
      </c>
      <c r="C95" s="284" t="s">
        <v>261</v>
      </c>
      <c r="D95" s="331" t="s">
        <v>262</v>
      </c>
      <c r="E95" s="284">
        <v>3</v>
      </c>
      <c r="F95" s="284"/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06135500</v>
      </c>
      <c r="B96" s="311" t="str">
        <f t="shared" si="1"/>
        <v>12/02/2019</v>
      </c>
      <c r="C96" s="284" t="s">
        <v>263</v>
      </c>
      <c r="D96" s="331" t="s">
        <v>264</v>
      </c>
      <c r="E96" s="284">
        <v>12</v>
      </c>
      <c r="F96" s="284">
        <v>8</v>
      </c>
      <c r="G96" s="284">
        <v>7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06135500</v>
      </c>
      <c r="B97" s="311" t="str">
        <f t="shared" si="1"/>
        <v>12/02/2019</v>
      </c>
      <c r="C97" s="284" t="s">
        <v>265</v>
      </c>
      <c r="D97" s="331" t="s">
        <v>266</v>
      </c>
      <c r="E97" s="284"/>
      <c r="F97" s="284"/>
      <c r="G97" s="284">
        <v>2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06135500</v>
      </c>
      <c r="B98" s="311" t="str">
        <f t="shared" si="1"/>
        <v>12/02/2019</v>
      </c>
      <c r="C98" s="284" t="s">
        <v>267</v>
      </c>
      <c r="D98" s="331" t="s">
        <v>268</v>
      </c>
      <c r="E98" s="284">
        <v>505</v>
      </c>
      <c r="F98" s="284">
        <v>812</v>
      </c>
      <c r="G98" s="284">
        <v>582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06135500</v>
      </c>
      <c r="B99" s="311" t="str">
        <f t="shared" si="1"/>
        <v>12/02/2019</v>
      </c>
      <c r="C99" s="284" t="s">
        <v>269</v>
      </c>
      <c r="D99" s="331" t="s">
        <v>270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06135500</v>
      </c>
      <c r="B100" s="311" t="str">
        <f t="shared" si="1"/>
        <v>12/02/2019</v>
      </c>
      <c r="C100" s="284" t="s">
        <v>271</v>
      </c>
      <c r="D100" s="331" t="s">
        <v>272</v>
      </c>
      <c r="E100" s="284">
        <v>3</v>
      </c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06135500</v>
      </c>
      <c r="B101" s="311" t="str">
        <f t="shared" si="1"/>
        <v>12/02/2019</v>
      </c>
      <c r="C101" s="284" t="s">
        <v>273</v>
      </c>
      <c r="D101" s="331" t="s">
        <v>274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06135500</v>
      </c>
      <c r="B102" s="311" t="str">
        <f t="shared" si="1"/>
        <v>12/02/2019</v>
      </c>
      <c r="C102" s="284" t="s">
        <v>275</v>
      </c>
      <c r="D102" s="331" t="s">
        <v>276</v>
      </c>
      <c r="E102" s="284">
        <v>1</v>
      </c>
      <c r="F102" s="284">
        <v>2</v>
      </c>
      <c r="G102" s="284">
        <v>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06135500</v>
      </c>
      <c r="B103" s="311" t="str">
        <f t="shared" si="1"/>
        <v>12/02/2019</v>
      </c>
      <c r="C103" s="284" t="s">
        <v>277</v>
      </c>
      <c r="D103" s="331" t="s">
        <v>278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06135500</v>
      </c>
      <c r="B104" s="311" t="str">
        <f t="shared" si="1"/>
        <v>12/02/2019</v>
      </c>
      <c r="C104" s="284" t="s">
        <v>279</v>
      </c>
      <c r="D104" s="331" t="s">
        <v>280</v>
      </c>
      <c r="E104" s="284">
        <v>274</v>
      </c>
      <c r="F104" s="284">
        <v>48</v>
      </c>
      <c r="G104" s="284">
        <v>56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06135500</v>
      </c>
      <c r="B105" s="311" t="str">
        <f t="shared" si="1"/>
        <v>12/02/2019</v>
      </c>
      <c r="C105" s="284" t="s">
        <v>281</v>
      </c>
      <c r="D105" s="331" t="s">
        <v>282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06135500</v>
      </c>
      <c r="B106" s="311" t="str">
        <f t="shared" si="1"/>
        <v>12/02/2019</v>
      </c>
      <c r="C106" s="284" t="s">
        <v>283</v>
      </c>
      <c r="D106" s="331" t="s">
        <v>284</v>
      </c>
      <c r="E106" s="284">
        <v>1</v>
      </c>
      <c r="F106" s="284">
        <v>1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06135500</v>
      </c>
      <c r="B107" s="311" t="str">
        <f t="shared" si="1"/>
        <v>12/02/2019</v>
      </c>
      <c r="C107" s="284" t="s">
        <v>285</v>
      </c>
      <c r="D107" s="331" t="s">
        <v>286</v>
      </c>
      <c r="E107" s="284">
        <v>14</v>
      </c>
      <c r="F107" s="284">
        <v>19</v>
      </c>
      <c r="G107" s="284">
        <v>10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06135500</v>
      </c>
      <c r="B108" s="311" t="str">
        <f t="shared" si="1"/>
        <v>12/02/2019</v>
      </c>
      <c r="C108" s="284" t="s">
        <v>287</v>
      </c>
      <c r="D108" s="331" t="s">
        <v>288</v>
      </c>
      <c r="E108" s="284">
        <v>18</v>
      </c>
      <c r="F108" s="284"/>
      <c r="G108" s="284">
        <v>7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06135500</v>
      </c>
      <c r="B109" s="311" t="str">
        <f t="shared" si="1"/>
        <v>12/02/2019</v>
      </c>
      <c r="C109" s="284" t="s">
        <v>289</v>
      </c>
      <c r="D109" s="331" t="s">
        <v>290</v>
      </c>
      <c r="E109" s="284">
        <v>60</v>
      </c>
      <c r="F109" s="284">
        <v>54</v>
      </c>
      <c r="G109" s="284">
        <v>18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06135500</v>
      </c>
      <c r="B110" s="311" t="str">
        <f t="shared" si="1"/>
        <v>12/02/2019</v>
      </c>
      <c r="C110" s="284" t="s">
        <v>291</v>
      </c>
      <c r="D110" s="331" t="s">
        <v>292</v>
      </c>
      <c r="E110" s="284"/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06135500</v>
      </c>
      <c r="B111" s="311" t="str">
        <f t="shared" si="1"/>
        <v>12/02/2019</v>
      </c>
      <c r="C111" s="284" t="s">
        <v>293</v>
      </c>
      <c r="D111" s="331" t="s">
        <v>294</v>
      </c>
      <c r="E111" s="284"/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06135500</v>
      </c>
      <c r="B112" s="311" t="str">
        <f t="shared" si="1"/>
        <v>12/02/2019</v>
      </c>
      <c r="C112" s="284" t="s">
        <v>295</v>
      </c>
      <c r="D112" s="331" t="s">
        <v>296</v>
      </c>
      <c r="E112" s="284">
        <v>4</v>
      </c>
      <c r="F112" s="284">
        <v>3</v>
      </c>
      <c r="G112" s="284">
        <v>3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06135500</v>
      </c>
      <c r="B113" s="311" t="str">
        <f t="shared" si="1"/>
        <v>12/02/2019</v>
      </c>
      <c r="C113" s="284" t="s">
        <v>297</v>
      </c>
      <c r="D113" s="331" t="s">
        <v>298</v>
      </c>
      <c r="E113" s="284" t="s">
        <v>299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06135500</v>
      </c>
      <c r="B114" s="311" t="str">
        <f t="shared" si="1"/>
        <v>12/02/2019</v>
      </c>
      <c r="C114" s="284" t="s">
        <v>300</v>
      </c>
      <c r="D114" s="331" t="s">
        <v>301</v>
      </c>
      <c r="E114" s="284" t="s">
        <v>299</v>
      </c>
      <c r="F114" s="284" t="s">
        <v>299</v>
      </c>
      <c r="G114" s="284" t="s">
        <v>299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06135500</v>
      </c>
      <c r="B115" s="311" t="str">
        <f t="shared" si="1"/>
        <v>12/02/2019</v>
      </c>
      <c r="C115" s="284" t="s">
        <v>302</v>
      </c>
      <c r="D115" s="331" t="s">
        <v>303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06135500</v>
      </c>
      <c r="B116" s="311" t="str">
        <f t="shared" si="1"/>
        <v>12/02/2019</v>
      </c>
      <c r="C116" s="284" t="s">
        <v>304</v>
      </c>
      <c r="D116" s="331" t="s">
        <v>305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06135500</v>
      </c>
      <c r="B117" s="311" t="str">
        <f t="shared" si="1"/>
        <v>12/02/2019</v>
      </c>
      <c r="C117" s="284" t="s">
        <v>306</v>
      </c>
      <c r="D117" s="331" t="s">
        <v>307</v>
      </c>
      <c r="E117" s="284">
        <v>17</v>
      </c>
      <c r="F117" s="284">
        <v>16</v>
      </c>
      <c r="G117" s="284">
        <v>16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06135500</v>
      </c>
      <c r="B118" s="311" t="str">
        <f t="shared" si="1"/>
        <v>12/02/2019</v>
      </c>
      <c r="C118" s="284" t="s">
        <v>308</v>
      </c>
      <c r="D118" s="331" t="s">
        <v>309</v>
      </c>
      <c r="E118" s="284">
        <v>2</v>
      </c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06135500</v>
      </c>
      <c r="B119" s="311" t="str">
        <f t="shared" si="1"/>
        <v>12/02/2019</v>
      </c>
      <c r="C119" s="284" t="s">
        <v>310</v>
      </c>
      <c r="D119" s="331" t="s">
        <v>311</v>
      </c>
      <c r="E119" s="284" t="s">
        <v>299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06135500</v>
      </c>
      <c r="B120" s="311" t="str">
        <f t="shared" si="1"/>
        <v>12/02/2019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06135500</v>
      </c>
      <c r="B121" s="311" t="str">
        <f t="shared" si="1"/>
        <v>12/02/2019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06135500</v>
      </c>
      <c r="B122" s="311" t="str">
        <f t="shared" si="2"/>
        <v>12/02/2019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06135500</v>
      </c>
      <c r="B123" s="311" t="str">
        <f t="shared" si="2"/>
        <v>12/02/2019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06135500</v>
      </c>
      <c r="B124" s="311" t="str">
        <f t="shared" si="2"/>
        <v>12/02/2019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06135500</v>
      </c>
      <c r="B125" s="311" t="str">
        <f t="shared" si="2"/>
        <v>12/02/2019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06135500</v>
      </c>
      <c r="B126" s="311" t="str">
        <f t="shared" si="2"/>
        <v>12/02/2019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06135500</v>
      </c>
      <c r="B127" s="311" t="str">
        <f t="shared" si="2"/>
        <v>12/02/2019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06135500</v>
      </c>
      <c r="B128" s="311" t="str">
        <f t="shared" si="2"/>
        <v>12/02/2019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06135500</v>
      </c>
      <c r="B129" s="311" t="str">
        <f t="shared" si="2"/>
        <v>12/02/2019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06135500</v>
      </c>
      <c r="B130" s="311" t="str">
        <f t="shared" si="2"/>
        <v>12/02/2019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06135500</v>
      </c>
      <c r="B131" s="311" t="str">
        <f t="shared" si="2"/>
        <v>12/02/2019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06135500</v>
      </c>
      <c r="B132" s="311" t="str">
        <f t="shared" si="2"/>
        <v>12/02/2019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06135500</v>
      </c>
      <c r="B133" s="311" t="str">
        <f t="shared" si="2"/>
        <v>12/02/2019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06135500</v>
      </c>
      <c r="B134" s="311" t="str">
        <f t="shared" si="2"/>
        <v>12/02/2019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06135500</v>
      </c>
      <c r="B135" s="311" t="str">
        <f t="shared" si="2"/>
        <v>12/02/2019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06135500</v>
      </c>
      <c r="B136" s="311" t="str">
        <f t="shared" si="2"/>
        <v>12/02/2019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06135500</v>
      </c>
      <c r="B137" s="311" t="str">
        <f t="shared" si="2"/>
        <v>12/02/2019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06135500</v>
      </c>
      <c r="B138" s="311" t="str">
        <f t="shared" si="2"/>
        <v>12/02/2019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06135500</v>
      </c>
      <c r="B139" s="311" t="str">
        <f t="shared" si="2"/>
        <v>12/02/2019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06135500</v>
      </c>
      <c r="B140" s="311" t="str">
        <f t="shared" si="2"/>
        <v>12/02/2019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06135500</v>
      </c>
      <c r="B141" s="311" t="str">
        <f t="shared" si="2"/>
        <v>12/02/2019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06135500</v>
      </c>
      <c r="B142" s="311" t="str">
        <f t="shared" si="2"/>
        <v>12/02/2019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06135500</v>
      </c>
      <c r="B143" s="311" t="str">
        <f t="shared" si="2"/>
        <v>12/02/2019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06135500</v>
      </c>
      <c r="B144" s="311" t="str">
        <f t="shared" si="2"/>
        <v>12/02/2019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06135500</v>
      </c>
      <c r="B145" s="311" t="str">
        <f t="shared" si="2"/>
        <v>12/02/2019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06135500</v>
      </c>
      <c r="B146" s="311" t="str">
        <f t="shared" si="2"/>
        <v>12/02/2019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06135500</v>
      </c>
      <c r="B147" s="311" t="str">
        <f t="shared" si="2"/>
        <v>12/02/2019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06135500</v>
      </c>
      <c r="B148" s="311" t="str">
        <f t="shared" si="2"/>
        <v>12/02/2019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06135500</v>
      </c>
      <c r="B149" s="311" t="str">
        <f t="shared" si="2"/>
        <v>12/02/2019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06135500</v>
      </c>
      <c r="B150" s="311" t="str">
        <f t="shared" si="2"/>
        <v>12/02/2019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06135500</v>
      </c>
      <c r="B151" s="311" t="str">
        <f t="shared" si="2"/>
        <v>12/02/2019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06135500</v>
      </c>
      <c r="B152" s="311" t="str">
        <f t="shared" si="2"/>
        <v>12/02/2019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06135500</v>
      </c>
      <c r="B153" s="311" t="str">
        <f t="shared" si="2"/>
        <v>12/02/2019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06135500</v>
      </c>
      <c r="B154" s="311" t="str">
        <f t="shared" si="3"/>
        <v>12/02/2019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06135500</v>
      </c>
      <c r="B155" s="311" t="str">
        <f t="shared" si="3"/>
        <v>12/02/2019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06135500</v>
      </c>
      <c r="B156" s="311" t="str">
        <f t="shared" si="3"/>
        <v>12/02/2019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06135500</v>
      </c>
      <c r="B157" s="311" t="str">
        <f t="shared" si="3"/>
        <v>12/02/2019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06135500</v>
      </c>
      <c r="B158" s="311" t="str">
        <f t="shared" si="3"/>
        <v>12/02/2019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06135500</v>
      </c>
      <c r="B159" s="311" t="str">
        <f t="shared" si="3"/>
        <v>12/02/2019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06135500</v>
      </c>
      <c r="B160" s="311" t="str">
        <f t="shared" si="3"/>
        <v>12/02/2019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06135500</v>
      </c>
      <c r="B161" s="311" t="str">
        <f t="shared" si="3"/>
        <v>12/02/2019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06135500</v>
      </c>
      <c r="B162" s="311" t="str">
        <f t="shared" si="3"/>
        <v>12/02/2019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06135500</v>
      </c>
      <c r="B163" s="311" t="str">
        <f t="shared" si="3"/>
        <v>12/02/2019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06135500</v>
      </c>
      <c r="B164" s="311" t="str">
        <f t="shared" si="3"/>
        <v>12/02/2019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06135500</v>
      </c>
      <c r="B165" s="311" t="str">
        <f t="shared" si="3"/>
        <v>12/02/2019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06135500</v>
      </c>
      <c r="B166" s="311" t="str">
        <f t="shared" si="3"/>
        <v>12/02/2019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06135500</v>
      </c>
      <c r="B167" s="311" t="str">
        <f t="shared" si="3"/>
        <v>12/02/2019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06135500</v>
      </c>
      <c r="B168" s="311" t="str">
        <f t="shared" si="3"/>
        <v>12/02/2019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06135500</v>
      </c>
      <c r="B169" s="311" t="str">
        <f t="shared" si="3"/>
        <v>12/02/2019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06135500</v>
      </c>
      <c r="B170" s="311" t="str">
        <f t="shared" si="3"/>
        <v>12/02/2019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06135500</v>
      </c>
      <c r="B171" s="311" t="str">
        <f t="shared" si="3"/>
        <v>12/02/2019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06135500</v>
      </c>
      <c r="B172" s="311" t="str">
        <f t="shared" si="3"/>
        <v>12/02/2019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06135500</v>
      </c>
      <c r="B173" s="311" t="str">
        <f t="shared" si="3"/>
        <v>12/02/2019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06135500</v>
      </c>
      <c r="B174" s="311" t="str">
        <f t="shared" si="3"/>
        <v>12/02/2019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06135500</v>
      </c>
      <c r="B175" s="311" t="str">
        <f t="shared" si="3"/>
        <v>12/02/2019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06135500</v>
      </c>
      <c r="B176" s="311" t="str">
        <f t="shared" si="3"/>
        <v>12/02/2019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06135500</v>
      </c>
      <c r="B177" s="311" t="str">
        <f t="shared" si="3"/>
        <v>12/02/2019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06135500</v>
      </c>
      <c r="B178" s="311" t="str">
        <f t="shared" si="3"/>
        <v>12/02/2019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06135500</v>
      </c>
      <c r="B179" s="311" t="str">
        <f t="shared" si="3"/>
        <v>12/02/2019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06135500</v>
      </c>
      <c r="B180" s="311" t="str">
        <f t="shared" si="3"/>
        <v>12/02/2019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06135500</v>
      </c>
      <c r="B181" s="311" t="str">
        <f t="shared" si="3"/>
        <v>12/02/2019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06135500</v>
      </c>
      <c r="B182" s="311" t="str">
        <f t="shared" si="3"/>
        <v>12/02/2019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06135500</v>
      </c>
      <c r="B183" s="311" t="str">
        <f t="shared" si="3"/>
        <v>12/02/2019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06135500</v>
      </c>
      <c r="B184" s="311" t="str">
        <f t="shared" si="3"/>
        <v>12/02/2019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06135500</v>
      </c>
      <c r="B185" s="311" t="str">
        <f t="shared" si="3"/>
        <v>12/02/2019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06135500</v>
      </c>
      <c r="B186" s="311" t="str">
        <f t="shared" si="4"/>
        <v>12/02/2019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06135500</v>
      </c>
      <c r="B187" s="311" t="str">
        <f t="shared" si="4"/>
        <v>12/02/2019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06135500</v>
      </c>
      <c r="B188" s="311" t="str">
        <f t="shared" si="4"/>
        <v>12/02/2019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06135500</v>
      </c>
      <c r="B189" s="311" t="str">
        <f t="shared" si="4"/>
        <v>12/02/2019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06135500</v>
      </c>
      <c r="B190" s="311" t="str">
        <f t="shared" si="4"/>
        <v>12/02/2019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06135500</v>
      </c>
      <c r="B191" s="311" t="str">
        <f t="shared" si="4"/>
        <v>12/02/2019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06135500</v>
      </c>
      <c r="B192" s="311" t="str">
        <f t="shared" si="4"/>
        <v>12/02/2019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06135500</v>
      </c>
      <c r="B193" s="311" t="str">
        <f t="shared" si="4"/>
        <v>12/02/2019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06135500</v>
      </c>
      <c r="B194" s="311" t="str">
        <f t="shared" si="4"/>
        <v>12/02/2019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06135500</v>
      </c>
      <c r="B195" s="311" t="str">
        <f t="shared" si="4"/>
        <v>12/02/2019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06135500</v>
      </c>
      <c r="B196" s="311" t="str">
        <f t="shared" si="4"/>
        <v>12/02/2019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06135500</v>
      </c>
      <c r="B197" s="311" t="str">
        <f t="shared" si="4"/>
        <v>12/02/2019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06135500</v>
      </c>
      <c r="B198" s="311" t="str">
        <f t="shared" si="4"/>
        <v>12/02/2019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06135500</v>
      </c>
      <c r="B199" s="311" t="str">
        <f t="shared" si="4"/>
        <v>12/02/2019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06135500</v>
      </c>
      <c r="B200" s="311" t="str">
        <f t="shared" si="4"/>
        <v>12/02/2019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06135500</v>
      </c>
      <c r="B201" s="311" t="str">
        <f t="shared" si="4"/>
        <v>12/02/2019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06135500</v>
      </c>
      <c r="B202" s="311" t="str">
        <f t="shared" si="4"/>
        <v>12/02/2019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06135500</v>
      </c>
      <c r="B203" s="311" t="str">
        <f t="shared" si="4"/>
        <v>12/02/2019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06135500</v>
      </c>
      <c r="B204" s="311" t="str">
        <f t="shared" si="4"/>
        <v>12/02/2019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06135500</v>
      </c>
      <c r="B205" s="311" t="str">
        <f t="shared" si="4"/>
        <v>12/02/2019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06135500</v>
      </c>
      <c r="B206" s="311" t="str">
        <f t="shared" si="4"/>
        <v>12/02/2019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06135500</v>
      </c>
      <c r="B207" s="311" t="str">
        <f t="shared" si="4"/>
        <v>12/02/2019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06135500</v>
      </c>
      <c r="B208" s="311" t="str">
        <f t="shared" si="4"/>
        <v>12/02/2019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06135500</v>
      </c>
      <c r="B209" s="311" t="str">
        <f t="shared" si="4"/>
        <v>12/02/2019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06135500</v>
      </c>
      <c r="B210" s="311" t="str">
        <f t="shared" si="4"/>
        <v>12/02/2019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06135500</v>
      </c>
      <c r="B211" s="311" t="str">
        <f t="shared" si="4"/>
        <v>12/02/2019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06135500</v>
      </c>
      <c r="B212" s="311" t="str">
        <f t="shared" si="4"/>
        <v>12/02/2019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06135500</v>
      </c>
      <c r="B213" s="311" t="str">
        <f t="shared" si="4"/>
        <v>12/02/2019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06135500</v>
      </c>
      <c r="B214" s="311" t="str">
        <f t="shared" si="4"/>
        <v>12/02/2019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06135500</v>
      </c>
      <c r="B215" s="311" t="str">
        <f t="shared" si="4"/>
        <v>12/02/2019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06135500</v>
      </c>
      <c r="B216" s="311" t="str">
        <f t="shared" si="4"/>
        <v>12/02/2019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06135500</v>
      </c>
      <c r="B217" s="311" t="str">
        <f t="shared" si="4"/>
        <v>12/02/2019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06135500</v>
      </c>
      <c r="B218" s="311" t="str">
        <f t="shared" si="5"/>
        <v>12/02/2019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06135500</v>
      </c>
      <c r="B219" s="311" t="str">
        <f t="shared" si="5"/>
        <v>12/02/2019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06135500</v>
      </c>
      <c r="B220" s="311" t="str">
        <f t="shared" si="5"/>
        <v>12/02/2019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06135500</v>
      </c>
      <c r="B221" s="311" t="str">
        <f t="shared" si="5"/>
        <v>12/02/2019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06135500</v>
      </c>
      <c r="B222" s="311" t="str">
        <f t="shared" si="5"/>
        <v>12/02/2019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06135500</v>
      </c>
      <c r="B223" s="311" t="str">
        <f t="shared" si="5"/>
        <v>12/02/2019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06135500</v>
      </c>
      <c r="B224" s="311" t="str">
        <f t="shared" si="5"/>
        <v>12/02/2019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06135500</v>
      </c>
      <c r="B225" s="311" t="str">
        <f t="shared" si="5"/>
        <v>12/02/2019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06135500</v>
      </c>
      <c r="B226" s="311" t="str">
        <f t="shared" si="5"/>
        <v>12/02/2019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06135500</v>
      </c>
      <c r="B227" s="311" t="str">
        <f t="shared" si="5"/>
        <v>12/02/2019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06135500</v>
      </c>
      <c r="B228" s="311" t="str">
        <f t="shared" si="5"/>
        <v>12/02/2019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06135500</v>
      </c>
      <c r="B229" s="311" t="str">
        <f t="shared" si="5"/>
        <v>12/02/2019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06135500</v>
      </c>
      <c r="B230" s="311" t="str">
        <f t="shared" si="5"/>
        <v>12/02/2019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06135500</v>
      </c>
      <c r="B231" s="311" t="str">
        <f t="shared" si="5"/>
        <v>12/02/2019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06135500</v>
      </c>
      <c r="B232" s="311" t="str">
        <f t="shared" si="5"/>
        <v>12/02/2019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06135500</v>
      </c>
      <c r="B233" s="311" t="str">
        <f t="shared" si="5"/>
        <v>12/02/2019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06135500</v>
      </c>
      <c r="B234" s="311" t="str">
        <f t="shared" si="5"/>
        <v>12/02/2019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06135500</v>
      </c>
      <c r="B235" s="311" t="str">
        <f t="shared" si="5"/>
        <v>12/02/2019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06135500</v>
      </c>
      <c r="B236" s="311" t="str">
        <f t="shared" si="5"/>
        <v>12/02/2019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06135500</v>
      </c>
      <c r="B237" s="311" t="str">
        <f t="shared" si="5"/>
        <v>12/02/2019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06135500</v>
      </c>
      <c r="B238" s="311" t="str">
        <f t="shared" si="5"/>
        <v>12/02/2019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06135500</v>
      </c>
      <c r="B239" s="311" t="str">
        <f t="shared" si="5"/>
        <v>12/02/2019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06135500</v>
      </c>
      <c r="B240" s="311" t="str">
        <f t="shared" si="5"/>
        <v>12/02/2019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06135500</v>
      </c>
      <c r="B241" s="311" t="str">
        <f t="shared" si="5"/>
        <v>12/02/2019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06135500</v>
      </c>
      <c r="B242" s="311" t="str">
        <f t="shared" si="5"/>
        <v>12/02/2019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06135500</v>
      </c>
      <c r="B243" s="311" t="str">
        <f t="shared" si="5"/>
        <v>12/02/2019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B1708F6F-B744-47BC-8EDC-5F43A64FE966}">
      <formula1>$T$2:$T$3</formula1>
    </dataValidation>
    <dataValidation type="list" allowBlank="1" showErrorMessage="1" errorTitle="Bocal de regroupement" sqref="F78" xr:uid="{89A5AE7A-4D59-4D7F-A741-A6818E23551A}">
      <formula1>#REF!</formula1>
    </dataValidation>
    <dataValidation type="list" allowBlank="1" showErrorMessage="1" errorTitle="Abondance végétation de 0 à 5" sqref="K78" xr:uid="{399E078E-1A46-4E5B-8A68-44322E03C489}">
      <formula1>#REF!</formula1>
    </dataValidation>
    <dataValidation type="list" allowBlank="1" showErrorMessage="1" errorTitle="Intensité du comatage de 0 à 5" sqref="H78" xr:uid="{1F461B97-7579-4538-8F20-9A0DC2444DC4}">
      <formula1>#REF!</formula1>
    </dataValidation>
    <dataValidation type="list" allowBlank="1" showErrorMessage="1" errorTitle="Codage SANDRE svp" sqref="E78" xr:uid="{6BEB3C74-FE34-4294-98DE-64EF066D35DA}">
      <formula1>#REF!</formula1>
    </dataValidation>
    <dataValidation type="list" allowBlank="1" showInputMessage="1" showErrorMessage="1" sqref="D78 IV67:IV78" xr:uid="{64323104-C330-4754-A137-2454B109BE0F}">
      <formula1>#REF!</formula1>
    </dataValidation>
    <dataValidation type="list" allowBlank="1" errorTitle="Codage SANDRE svp" sqref="E66:E77" xr:uid="{28FE3B0E-3B11-4AFB-8DE5-5B8DA7AD2D79}">
      <formula1>"N1, N3, N5 , N6"</formula1>
    </dataValidation>
    <dataValidation type="list" allowBlank="1" showInputMessage="1" sqref="D67:D77" xr:uid="{904B32B2-06E7-42CD-91D8-F7E2EEFCCD6A}">
      <formula1>"S1, S2, S3, S9, S10, S11, S18, S24, S25, S28, S29, S30"</formula1>
    </dataValidation>
    <dataValidation allowBlank="1" showErrorMessage="1" errorTitle="Altitude en mètres" sqref="K23:N23" xr:uid="{FB2F1A37-299A-4918-9C42-04064342C858}"/>
    <dataValidation type="list" allowBlank="1" errorTitle="Bocal de regroupement" sqref="F66:F77" xr:uid="{DDB2BB8F-9545-4B73-97E1-88A3525DF333}">
      <formula1>"PhA , PhB, PhC"</formula1>
    </dataValidation>
    <dataValidation type="list" allowBlank="1" errorTitle="Intensité du comatage de 0 à 5" sqref="H66:H77" xr:uid="{94C1629B-FA31-4128-9DE5-B0140E9C4C61}">
      <formula1>"0, 1, 2, 3, 4, 5"</formula1>
    </dataValidation>
    <dataValidation type="list" allowBlank="1" errorTitle="Stabilité ou non du substrat" sqref="I66:I77" xr:uid="{54241BBA-6F45-4633-9034-D1553C7CEA09}">
      <formula1>"stable , moyennement stable , instable"</formula1>
    </dataValidation>
    <dataValidation type="list" allowBlank="1" errorTitle="Abondance végétation de 0 à 5" sqref="K66:K77" xr:uid="{19DB25C8-2750-431A-9EE8-C8E015F07074}">
      <formula1>"0, 1, 2, 3, 4, 5"</formula1>
    </dataValidation>
    <dataValidation type="list" allowBlank="1" errorTitle="Choisir une des 4 catégories" error="Vous devez indiquer une des 4 catégories de la liste déroulante" sqref="I39:I50" xr:uid="{F57C8F6C-9FA5-4340-8460-D74300549856}">
      <formula1>"D, M, MNR, P"</formula1>
    </dataValidation>
    <dataValidation type="list" allowBlank="1" sqref="D66" xr:uid="{AA7BFA45-F4AB-415E-BEA2-269FFF95534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59EFCE7-7CAC-4EE7-A513-8EB9C088410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F73FA44-D4A3-482E-A9FA-72A7311062A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D616B59-13FF-47AE-ACCE-B3C5E23BA14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492E342-6CDE-497B-9573-DF05E83CFD13}">
      <formula1>1</formula1>
      <formula2>3</formula2>
    </dataValidation>
    <dataValidation allowBlank="1" showErrorMessage="1" promptTitle="ATTENTION" prompt="en Lambert II étendu" sqref="G23 E27:E28" xr:uid="{6A464566-2BBA-4831-8BFB-F966D8511A22}"/>
    <dataValidation type="textLength" allowBlank="1" showInputMessage="1" showErrorMessage="1" sqref="A41:E41 IS42:IV42" xr:uid="{478E0353-0925-4EB0-BABF-E086AAEF8B5C}">
      <formula1>0</formula1>
      <formula2>50</formula2>
    </dataValidation>
    <dataValidation type="whole" allowBlank="1" showErrorMessage="1" errorTitle="Altitude en mètres" sqref="I23:I28" xr:uid="{74DE6DF1-FE21-45A6-9A62-51D5A091D5C0}">
      <formula1>0</formula1>
      <formula2>4000</formula2>
    </dataValidation>
    <dataValidation type="decimal" allowBlank="1" showErrorMessage="1" errorTitle="Recouvrement en % de 0 à 100" sqref="H39:H50" xr:uid="{5B207D65-F136-4167-A8A0-3070D0A38C43}">
      <formula1>0</formula1>
      <formula2>100</formula2>
    </dataValidation>
    <dataValidation type="textLength" operator="equal" allowBlank="1" showErrorMessage="1" errorTitle="Code INSEE selon le type 00000" sqref="F23" xr:uid="{C83BC702-7152-44C2-835A-10F52C4606B1}">
      <formula1>5</formula1>
      <formula2>0</formula2>
    </dataValidation>
    <dataValidation type="date" allowBlank="1" showErrorMessage="1" errorTitle="Date du prélèvement (jj/mm/aaaa)" sqref="IV40" xr:uid="{71F27C3F-07B9-40EA-AB33-E642F9F3501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2019-09-25T07:52:04Z</dcterms:created>
  <dcterms:modified xsi:type="dcterms:W3CDTF">2019-09-25T07:52:05Z</dcterms:modified>
</cp:coreProperties>
</file>