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ARGEN\19013_ARGEN_exports\"/>
    </mc:Choice>
  </mc:AlternateContent>
  <xr:revisionPtr revIDLastSave="0" documentId="13_ncr:1_{583C0FBE-1B54-4E8E-ADF5-561623307D23}" xr6:coauthVersionLast="44" xr6:coauthVersionMax="44" xr10:uidLastSave="{00000000-0000-0000-0000-000000000000}"/>
  <bookViews>
    <workbookView xWindow="-120" yWindow="-120" windowWidth="24240" windowHeight="13140" xr2:uid="{9B484086-FBA3-4A00-A984-B090AD2A5D3C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B171" i="2" s="1"/>
  <c r="A88" i="2"/>
  <c r="B66" i="2"/>
  <c r="A66" i="2"/>
  <c r="A77" i="2" s="1"/>
  <c r="H51" i="2"/>
  <c r="D39" i="2"/>
  <c r="C39" i="2"/>
  <c r="B39" i="2"/>
  <c r="A39" i="2"/>
  <c r="B26" i="2"/>
  <c r="A26" i="2"/>
  <c r="A23" i="2"/>
  <c r="B77" i="2" l="1"/>
  <c r="B76" i="2"/>
  <c r="B75" i="2"/>
  <c r="B74" i="2"/>
  <c r="B73" i="2"/>
  <c r="B72" i="2"/>
  <c r="B71" i="2"/>
  <c r="B70" i="2"/>
  <c r="B68" i="2"/>
  <c r="B67" i="2"/>
  <c r="B69" i="2"/>
  <c r="A67" i="2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159" i="2"/>
  <c r="B161" i="2"/>
  <c r="B163" i="2"/>
  <c r="B165" i="2"/>
  <c r="B167" i="2"/>
  <c r="B169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60" i="2"/>
  <c r="B162" i="2"/>
  <c r="B164" i="2"/>
  <c r="B166" i="2"/>
  <c r="B168" i="2"/>
  <c r="B170" i="2"/>
  <c r="B172" i="2"/>
</calcChain>
</file>

<file path=xl/sharedStrings.xml><?xml version="1.0" encoding="utf-8"?>
<sst xmlns="http://schemas.openxmlformats.org/spreadsheetml/2006/main" count="598" uniqueCount="290">
  <si>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</si>
  <si>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</si>
  <si>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</si>
  <si>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</si>
  <si>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</si>
  <si>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</si>
  <si>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</si>
  <si>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</si>
  <si>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</si>
  <si>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</si>
  <si>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</si>
  <si>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</si>
  <si>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</si>
  <si>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ARC (73)</t>
  </si>
  <si>
    <t>ARC A ARGENTINE</t>
  </si>
  <si>
    <t>14/02/2019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</si>
  <si>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</si>
  <si>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</si>
  <si>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</si>
  <si>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</si>
  <si>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</si>
  <si>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</si>
  <si>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</si>
  <si>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</si>
  <si>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</si>
  <si>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</si>
  <si>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</si>
  <si>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</si>
  <si>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</si>
  <si>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</si>
  <si>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</si>
  <si>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</si>
  <si>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</si>
  <si>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</si>
  <si>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</si>
  <si>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</si>
  <si>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</si>
  <si>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</si>
  <si>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</si>
  <si>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</si>
  <si>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</si>
  <si>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</si>
  <si>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</si>
  <si>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N3</t>
  </si>
  <si>
    <t>A</t>
  </si>
  <si>
    <t>P2</t>
  </si>
  <si>
    <t>N1</t>
  </si>
  <si>
    <t>P3</t>
  </si>
  <si>
    <t>S25</t>
  </si>
  <si>
    <t>P4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</si>
  <si>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</si>
  <si>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</si>
  <si>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</si>
  <si>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</si>
  <si>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</si>
  <si>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</si>
  <si>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</si>
  <si>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</si>
  <si>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</si>
  <si>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</si>
  <si>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</si>
  <si>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</si>
  <si>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</si>
  <si>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</si>
  <si>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</si>
  <si>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</si>
  <si>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</si>
  <si>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</si>
  <si>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</si>
  <si>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</si>
  <si>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</si>
  <si>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</si>
  <si>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</si>
  <si>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</si>
  <si>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</si>
  <si>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</si>
  <si>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</si>
  <si>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</si>
  <si>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</si>
  <si>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</si>
  <si>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</si>
  <si>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</si>
  <si>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</si>
  <si>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</si>
  <si>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</si>
  <si>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</si>
  <si>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</si>
  <si>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</si>
  <si>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</si>
  <si>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</si>
  <si>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</si>
  <si>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</si>
  <si>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</si>
  <si>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</si>
  <si>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</si>
  <si>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</si>
  <si>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</si>
  <si>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</si>
  <si>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</si>
  <si>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</si>
  <si>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</si>
  <si>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</si>
  <si>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</si>
  <si>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</si>
  <si>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</si>
  <si>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</si>
  <si>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</si>
  <si>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</si>
  <si>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</si>
  <si>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</si>
  <si>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</si>
  <si>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</si>
  <si>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</si>
  <si>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</si>
  <si>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</si>
  <si>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</si>
  <si>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</si>
  <si>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</si>
  <si>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</si>
  <si>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</si>
  <si>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</si>
  <si>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</si>
  <si>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</si>
  <si>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</si>
  <si>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</si>
  <si>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</si>
  <si>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</si>
  <si>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</si>
  <si>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</si>
  <si>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</si>
  <si>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</si>
  <si>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</si>
  <si>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</si>
  <si>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</si>
  <si>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</si>
  <si>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</si>
  <si>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</si>
  <si>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</si>
  <si>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</si>
  <si>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</si>
  <si>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</si>
  <si>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</si>
  <si>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</si>
  <si>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</si>
  <si>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</si>
  <si>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</si>
  <si>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</si>
  <si>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</si>
  <si>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</si>
  <si>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</si>
  <si>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</si>
  <si>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</si>
  <si>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</si>
  <si>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</si>
  <si>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</si>
  <si>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</si>
  <si>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</si>
  <si>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</si>
  <si>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</si>
  <si>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</si>
  <si>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</si>
  <si>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</si>
  <si>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</si>
  <si>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</si>
  <si>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</si>
  <si>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</si>
  <si>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</si>
  <si>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</si>
  <si>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</si>
  <si>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</si>
  <si>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</si>
  <si>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</si>
  <si>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</si>
  <si>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</si>
  <si>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</si>
  <si>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</si>
  <si>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</si>
  <si>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</si>
  <si>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</si>
  <si>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</si>
  <si>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</si>
  <si>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</si>
  <si>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</si>
  <si>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</si>
  <si>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</si>
  <si>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</si>
  <si>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</si>
  <si>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</si>
  <si>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</si>
  <si>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</si>
  <si>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</si>
  <si>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</si>
  <si>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</si>
  <si>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</si>
  <si>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06139500</t>
  </si>
  <si>
    <t>SAINT-ALBAN-DES-HURTIERES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</si>
  <si>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</si>
  <si>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</si>
  <si>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</si>
  <si>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</si>
  <si>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</si>
  <si>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</si>
  <si>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G2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</si>
  <si>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</si>
  <si>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</si>
  <si>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</si>
  <si>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</si>
  <si>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</si>
  <si>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</si>
  <si>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</si>
  <si>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</si>
  <si>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</si>
  <si>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</si>
  <si>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</si>
  <si>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</si>
  <si>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</si>
  <si>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</si>
  <si>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</si>
  <si>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</si>
  <si>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</si>
  <si>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</si>
  <si>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</si>
  <si>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</si>
  <si>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</si>
  <si>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</si>
  <si>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</si>
  <si>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</si>
  <si>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</si>
  <si>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</si>
  <si>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</si>
  <si>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</si>
  <si>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</si>
  <si>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</si>
  <si>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</si>
  <si>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</si>
  <si>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</si>
  <si>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</si>
  <si>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</si>
  <si>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</si>
  <si>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</si>
  <si>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</si>
  <si>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</si>
  <si>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</si>
  <si>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</si>
  <si>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</si>
  <si>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</si>
  <si>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</si>
  <si>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Amphinemura</t>
  </si>
  <si>
    <t>21</t>
  </si>
  <si>
    <t>Perlodidae</t>
  </si>
  <si>
    <t>127</t>
  </si>
  <si>
    <t>Isoperla</t>
  </si>
  <si>
    <t>140</t>
  </si>
  <si>
    <t>Hydropsyche</t>
  </si>
  <si>
    <t>212</t>
  </si>
  <si>
    <t>sF. Limnephilinae</t>
  </si>
  <si>
    <t>3163</t>
  </si>
  <si>
    <t>Psychomyia</t>
  </si>
  <si>
    <t>239</t>
  </si>
  <si>
    <t>Rhyacophila</t>
  </si>
  <si>
    <t>183</t>
  </si>
  <si>
    <t>Sericostoma</t>
  </si>
  <si>
    <t>322</t>
  </si>
  <si>
    <t>Baetis</t>
  </si>
  <si>
    <t>364</t>
  </si>
  <si>
    <t>Ecdyonurus</t>
  </si>
  <si>
    <t>421</t>
  </si>
  <si>
    <t>Elmis</t>
  </si>
  <si>
    <t>618</t>
  </si>
  <si>
    <t>Esolus</t>
  </si>
  <si>
    <t>619</t>
  </si>
  <si>
    <t>Limnius</t>
  </si>
  <si>
    <t>623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</si>
  <si>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</si>
  <si>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</si>
  <si>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</si>
  <si>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</si>
  <si>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</si>
  <si>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</si>
  <si>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</si>
  <si>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</si>
  <si>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Gammarus</t>
  </si>
  <si>
    <t>892</t>
  </si>
  <si>
    <t>HYDRACARIENS = Hydracarina</t>
  </si>
  <si>
    <t>906</t>
  </si>
  <si>
    <t>présence</t>
  </si>
  <si>
    <t>OLIGOCHAETA</t>
  </si>
  <si>
    <t>933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</si>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</sst>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2FA6A40F-A5FD-448C-9177-EADDC84158CF}"/>
    <cellStyle name="Normal_résultats" xfId="1" xr:uid="{6E6350E1-9DF5-4211-B2B3-641ECD2555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ARGEN/19013_ARGEN_14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ARGEN</v>
          </cell>
          <cell r="L5">
            <v>43510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A4E6-A53C-430E-ADC6-CE53A72E716E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6139500</v>
      </c>
      <c r="B6" s="27" t="s">
        <v>13</v>
      </c>
      <c r="C6" s="27" t="s">
        <v>14</v>
      </c>
      <c r="D6" s="28" t="s">
        <v>15</v>
      </c>
      <c r="E6" s="27">
        <v>957034.77979143418</v>
      </c>
      <c r="F6" s="27">
        <v>6491073.979994786</v>
      </c>
      <c r="G6" s="27">
        <v>956981.13353833521</v>
      </c>
      <c r="H6" s="29">
        <v>6491404.0829950068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55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330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19.75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6517.5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325.875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42</v>
      </c>
      <c r="L20" s="82" t="s">
        <v>46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48</v>
      </c>
      <c r="L22" s="82" t="s">
        <v>46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50</v>
      </c>
      <c r="D23" s="45"/>
      <c r="E23" s="45"/>
      <c r="F23" s="98"/>
      <c r="J23" s="94" t="s">
        <v>51</v>
      </c>
      <c r="K23" s="82" t="s">
        <v>52</v>
      </c>
      <c r="L23" s="82" t="s">
        <v>53</v>
      </c>
      <c r="M23" s="82" t="s">
        <v>54</v>
      </c>
      <c r="N23" s="92">
        <v>30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55</v>
      </c>
      <c r="D24" s="49"/>
      <c r="E24" s="49"/>
      <c r="F24" s="101"/>
      <c r="J24" s="94" t="s">
        <v>56</v>
      </c>
      <c r="K24" s="82" t="s">
        <v>52</v>
      </c>
      <c r="L24" s="82" t="s">
        <v>57</v>
      </c>
      <c r="M24" s="82" t="s">
        <v>54</v>
      </c>
      <c r="N24" s="92">
        <v>30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61</v>
      </c>
      <c r="L25" s="82" t="s">
        <v>53</v>
      </c>
      <c r="M25" s="82" t="s">
        <v>54</v>
      </c>
      <c r="N25" s="92">
        <v>30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53</v>
      </c>
      <c r="M26" s="82" t="s">
        <v>54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52</v>
      </c>
      <c r="L27" s="82" t="s">
        <v>43</v>
      </c>
      <c r="M27" s="82" t="s">
        <v>67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52</v>
      </c>
      <c r="L28" s="82" t="s">
        <v>46</v>
      </c>
      <c r="M28" s="82" t="s">
        <v>67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61</v>
      </c>
      <c r="L29" s="82" t="s">
        <v>57</v>
      </c>
      <c r="M29" s="82" t="s">
        <v>67</v>
      </c>
      <c r="N29" s="92">
        <v>30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64</v>
      </c>
      <c r="L30" s="103" t="s">
        <v>57</v>
      </c>
      <c r="M30" s="103" t="s">
        <v>67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46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43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53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57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57</v>
      </c>
      <c r="J46" s="127"/>
      <c r="K46" s="128" t="s">
        <v>53</v>
      </c>
      <c r="L46" s="129"/>
      <c r="M46" s="128" t="s">
        <v>43</v>
      </c>
      <c r="N46" s="129"/>
      <c r="O46" s="128" t="s">
        <v>46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 t="s">
        <v>114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42</v>
      </c>
      <c r="D54" s="171">
        <v>8</v>
      </c>
      <c r="E54" s="171">
        <v>1</v>
      </c>
      <c r="F54" s="172" t="s">
        <v>123</v>
      </c>
      <c r="G54" s="173"/>
      <c r="H54" s="156"/>
      <c r="I54" s="173"/>
      <c r="J54" s="173"/>
      <c r="K54" s="174"/>
      <c r="L54" s="175"/>
      <c r="M54" s="174" t="s">
        <v>41</v>
      </c>
      <c r="N54" s="175">
        <v>2</v>
      </c>
      <c r="O54" s="174" t="s">
        <v>45</v>
      </c>
      <c r="P54" s="175">
        <v>1</v>
      </c>
      <c r="Q54" s="173">
        <v>2</v>
      </c>
    </row>
    <row r="55" spans="1:256" ht="33.75">
      <c r="A55" s="168" t="s">
        <v>124</v>
      </c>
      <c r="B55" s="169" t="s">
        <v>125</v>
      </c>
      <c r="C55" s="176" t="s">
        <v>52</v>
      </c>
      <c r="D55" s="171">
        <v>7</v>
      </c>
      <c r="E55" s="171">
        <v>44</v>
      </c>
      <c r="F55" s="172" t="s">
        <v>126</v>
      </c>
      <c r="G55" s="173"/>
      <c r="H55" s="156"/>
      <c r="I55" s="173" t="s">
        <v>56</v>
      </c>
      <c r="J55" s="173">
        <v>3</v>
      </c>
      <c r="K55" s="174" t="s">
        <v>51</v>
      </c>
      <c r="L55" s="175">
        <v>4</v>
      </c>
      <c r="M55" s="174" t="s">
        <v>66</v>
      </c>
      <c r="N55" s="175">
        <v>2</v>
      </c>
      <c r="O55" s="174" t="s">
        <v>69</v>
      </c>
      <c r="P55" s="175">
        <v>1</v>
      </c>
      <c r="Q55" s="173">
        <v>4</v>
      </c>
    </row>
    <row r="56" spans="1:256" ht="33.75">
      <c r="A56" s="168" t="s">
        <v>127</v>
      </c>
      <c r="B56" s="169" t="s">
        <v>128</v>
      </c>
      <c r="C56" s="176" t="s">
        <v>61</v>
      </c>
      <c r="D56" s="171">
        <v>6</v>
      </c>
      <c r="E56" s="171">
        <v>23</v>
      </c>
      <c r="F56" s="172" t="s">
        <v>126</v>
      </c>
      <c r="G56" s="173"/>
      <c r="H56" s="156"/>
      <c r="I56" s="173" t="s">
        <v>71</v>
      </c>
      <c r="J56" s="173">
        <v>3</v>
      </c>
      <c r="K56" s="174" t="s">
        <v>60</v>
      </c>
      <c r="L56" s="175">
        <v>4</v>
      </c>
      <c r="M56" s="174"/>
      <c r="N56" s="175">
        <v>2</v>
      </c>
      <c r="O56" s="174"/>
      <c r="P56" s="175">
        <v>1</v>
      </c>
      <c r="Q56" s="173">
        <v>2</v>
      </c>
    </row>
    <row r="57" spans="1:256" ht="22.5">
      <c r="A57" s="168" t="s">
        <v>129</v>
      </c>
      <c r="B57" s="169" t="s">
        <v>130</v>
      </c>
      <c r="C57" s="170" t="s">
        <v>131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138</v>
      </c>
      <c r="B60" s="169" t="s">
        <v>139</v>
      </c>
      <c r="C60" s="170" t="s">
        <v>48</v>
      </c>
      <c r="D60" s="171">
        <v>2</v>
      </c>
      <c r="E60" s="171">
        <v>2</v>
      </c>
      <c r="F60" s="172" t="s">
        <v>123</v>
      </c>
      <c r="G60" s="173"/>
      <c r="H60" s="156"/>
      <c r="I60" s="173"/>
      <c r="J60" s="173"/>
      <c r="K60" s="174"/>
      <c r="L60" s="175"/>
      <c r="M60" s="174" t="s">
        <v>47</v>
      </c>
      <c r="N60" s="175">
        <v>2</v>
      </c>
      <c r="O60" s="174" t="s">
        <v>49</v>
      </c>
      <c r="P60" s="175">
        <v>1</v>
      </c>
      <c r="Q60" s="173">
        <v>2</v>
      </c>
    </row>
    <row r="61" spans="1:256">
      <c r="A61" s="168" t="s">
        <v>140</v>
      </c>
      <c r="B61" s="169" t="s">
        <v>140</v>
      </c>
      <c r="C61" s="170" t="s">
        <v>141</v>
      </c>
      <c r="D61" s="171">
        <v>1</v>
      </c>
      <c r="E61" s="171"/>
      <c r="F61" s="172" t="s">
        <v>114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64</v>
      </c>
      <c r="D62" s="180">
        <v>0</v>
      </c>
      <c r="E62" s="180">
        <v>30</v>
      </c>
      <c r="F62" s="181" t="s">
        <v>126</v>
      </c>
      <c r="G62" s="182"/>
      <c r="H62" s="156"/>
      <c r="I62" s="182" t="s">
        <v>73</v>
      </c>
      <c r="J62" s="182">
        <v>3</v>
      </c>
      <c r="K62" s="183" t="s">
        <v>63</v>
      </c>
      <c r="L62" s="184">
        <v>4</v>
      </c>
      <c r="M62" s="183"/>
      <c r="N62" s="184">
        <v>2</v>
      </c>
      <c r="O62" s="183"/>
      <c r="P62" s="184">
        <v>1</v>
      </c>
      <c r="Q62" s="182">
        <v>2</v>
      </c>
    </row>
    <row r="63" spans="1:256" ht="27.75" customHeight="1" thickBot="1">
      <c r="H63" s="185" t="s">
        <v>111</v>
      </c>
      <c r="I63" s="186">
        <v>3</v>
      </c>
      <c r="J63" s="187"/>
      <c r="K63" s="186">
        <v>3</v>
      </c>
      <c r="L63" s="187"/>
      <c r="M63" s="186">
        <v>3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4E080B39-5A0C-4A5E-8CEC-37336A1E1213}">
      <formula1>0</formula1>
      <formula2>50</formula2>
    </dataValidation>
    <dataValidation type="date" allowBlank="1" showErrorMessage="1" errorTitle="Date du prélèvement (jj/mm/aaaa)" sqref="D6:H6" xr:uid="{1A8EB0FB-9F30-4C78-9C84-12C97C5D1799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C49C2-57FD-46A3-AB13-B71D04558947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144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145</v>
      </c>
      <c r="U1" s="194" t="s">
        <v>146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147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148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149</v>
      </c>
      <c r="B4" s="204" t="s">
        <v>150</v>
      </c>
      <c r="C4" s="204"/>
      <c r="D4" s="204"/>
      <c r="E4" s="205"/>
      <c r="F4" s="206" t="s">
        <v>151</v>
      </c>
      <c r="G4" s="207" t="s">
        <v>152</v>
      </c>
      <c r="H4" s="208" t="s">
        <v>153</v>
      </c>
      <c r="I4" s="208"/>
      <c r="J4" s="209"/>
      <c r="K4" s="210" t="s">
        <v>154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155</v>
      </c>
      <c r="B5" s="213" t="s">
        <v>156</v>
      </c>
      <c r="C5" s="213"/>
      <c r="D5" s="213"/>
      <c r="E5" s="214"/>
      <c r="F5" s="215"/>
      <c r="G5" s="216" t="s">
        <v>157</v>
      </c>
      <c r="H5" s="217" t="s">
        <v>158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55</v>
      </c>
      <c r="C6" s="213"/>
      <c r="D6" s="213"/>
      <c r="E6" s="214"/>
      <c r="F6" s="215"/>
      <c r="G6" s="216" t="s">
        <v>159</v>
      </c>
      <c r="H6" s="217" t="s">
        <v>160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161</v>
      </c>
      <c r="B7" s="213" t="s">
        <v>162</v>
      </c>
      <c r="C7" s="213"/>
      <c r="D7" s="213"/>
      <c r="E7" s="214"/>
      <c r="F7" s="215"/>
      <c r="G7" s="216" t="s">
        <v>7</v>
      </c>
      <c r="H7" s="217" t="s">
        <v>163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164</v>
      </c>
      <c r="B8" s="213" t="s">
        <v>165</v>
      </c>
      <c r="C8" s="213"/>
      <c r="D8" s="213"/>
      <c r="E8" s="214"/>
      <c r="F8" s="215"/>
      <c r="G8" s="216" t="s">
        <v>166</v>
      </c>
      <c r="H8" s="217" t="s">
        <v>167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168</v>
      </c>
      <c r="B9" s="213" t="s">
        <v>169</v>
      </c>
      <c r="C9" s="213"/>
      <c r="D9" s="213"/>
      <c r="E9" s="214"/>
      <c r="F9" s="215"/>
      <c r="G9" s="216" t="s">
        <v>170</v>
      </c>
      <c r="H9" s="217" t="s">
        <v>167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171</v>
      </c>
      <c r="B10" s="213" t="s">
        <v>172</v>
      </c>
      <c r="C10" s="213"/>
      <c r="D10" s="213"/>
      <c r="E10" s="214"/>
      <c r="F10" s="215"/>
      <c r="G10" s="220" t="s">
        <v>173</v>
      </c>
      <c r="H10" s="221" t="s">
        <v>174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175</v>
      </c>
      <c r="B11" s="213" t="s">
        <v>176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177</v>
      </c>
      <c r="B12" s="213" t="s">
        <v>178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179</v>
      </c>
      <c r="B13" s="225" t="s">
        <v>180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181</v>
      </c>
      <c r="B14" s="204" t="s">
        <v>182</v>
      </c>
      <c r="C14" s="204"/>
      <c r="D14" s="204"/>
      <c r="E14" s="205"/>
      <c r="F14" s="206" t="s">
        <v>183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184</v>
      </c>
      <c r="B15" s="213" t="s">
        <v>185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186</v>
      </c>
      <c r="B16" s="213" t="s">
        <v>187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188</v>
      </c>
      <c r="B17" s="213" t="s">
        <v>189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190</v>
      </c>
      <c r="B18" s="213" t="s">
        <v>191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192</v>
      </c>
      <c r="B19" s="225" t="s">
        <v>193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149</v>
      </c>
      <c r="B22" s="232" t="s">
        <v>155</v>
      </c>
      <c r="C22" s="232" t="s">
        <v>5</v>
      </c>
      <c r="D22" s="232" t="s">
        <v>161</v>
      </c>
      <c r="E22" s="232" t="s">
        <v>164</v>
      </c>
      <c r="F22" s="232" t="s">
        <v>168</v>
      </c>
      <c r="G22" s="232" t="s">
        <v>171</v>
      </c>
      <c r="H22" s="232" t="s">
        <v>175</v>
      </c>
      <c r="I22" s="232" t="s">
        <v>177</v>
      </c>
      <c r="J22" s="232" t="s">
        <v>179</v>
      </c>
      <c r="K22" s="232" t="s">
        <v>181</v>
      </c>
      <c r="L22" s="232" t="s">
        <v>184</v>
      </c>
      <c r="M22" s="232" t="s">
        <v>186</v>
      </c>
      <c r="N22" s="232" t="s">
        <v>188</v>
      </c>
      <c r="O22" s="232" t="s">
        <v>190</v>
      </c>
      <c r="P22" s="232" t="s">
        <v>192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194</v>
      </c>
      <c r="C23" s="235" t="s">
        <v>13</v>
      </c>
      <c r="D23" s="235" t="s">
        <v>14</v>
      </c>
      <c r="E23" s="235" t="s">
        <v>195</v>
      </c>
      <c r="F23" s="234">
        <v>73220</v>
      </c>
      <c r="G23" s="235">
        <v>957133</v>
      </c>
      <c r="H23" s="235">
        <v>6492341</v>
      </c>
      <c r="I23" s="235">
        <v>347</v>
      </c>
      <c r="J23" s="235" t="s">
        <v>196</v>
      </c>
      <c r="K23" s="234">
        <v>957034.77979143418</v>
      </c>
      <c r="L23" s="234">
        <v>6491073.979994786</v>
      </c>
      <c r="M23" s="234">
        <v>956981.13353833521</v>
      </c>
      <c r="N23" s="234">
        <v>6491404.0829950068</v>
      </c>
      <c r="O23" s="235">
        <v>55</v>
      </c>
      <c r="P23" s="235">
        <v>330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197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152</v>
      </c>
      <c r="B25" s="232" t="s">
        <v>198</v>
      </c>
      <c r="C25" s="232" t="s">
        <v>159</v>
      </c>
      <c r="D25" s="232" t="s">
        <v>7</v>
      </c>
      <c r="E25" s="232" t="s">
        <v>166</v>
      </c>
      <c r="F25" s="232" t="s">
        <v>170</v>
      </c>
      <c r="G25" s="232" t="s">
        <v>199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ARGEN_2019-02-14</v>
      </c>
      <c r="C26" s="240"/>
      <c r="D26" s="242" t="s">
        <v>15</v>
      </c>
      <c r="E26" s="243" t="s">
        <v>200</v>
      </c>
      <c r="F26" s="240" t="s">
        <v>201</v>
      </c>
      <c r="G26" s="244" t="s">
        <v>202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203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204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55</v>
      </c>
      <c r="C32" s="202"/>
      <c r="D32" s="202"/>
      <c r="E32" s="261"/>
      <c r="F32" s="199"/>
      <c r="H32" s="249" t="s">
        <v>205</v>
      </c>
      <c r="I32" s="262"/>
      <c r="J32" s="262"/>
      <c r="K32" s="250"/>
      <c r="L32" s="263"/>
    </row>
    <row r="33" spans="1:256">
      <c r="A33" s="212" t="s">
        <v>206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207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208</v>
      </c>
      <c r="B35" s="228" t="s">
        <v>209</v>
      </c>
      <c r="C35" s="202"/>
      <c r="D35" s="202"/>
      <c r="E35" s="261"/>
      <c r="F35"/>
      <c r="G35"/>
      <c r="H35" s="264" t="s">
        <v>210</v>
      </c>
      <c r="I35" s="265" t="s">
        <v>211</v>
      </c>
      <c r="J35" s="209"/>
      <c r="T35"/>
    </row>
    <row r="36" spans="1:256">
      <c r="A36" s="224" t="s">
        <v>38</v>
      </c>
      <c r="B36" s="266" t="s">
        <v>212</v>
      </c>
      <c r="C36" s="267"/>
      <c r="D36" s="267"/>
      <c r="E36" s="268"/>
      <c r="F36" s="252"/>
      <c r="G36" s="252"/>
      <c r="H36" s="264" t="s">
        <v>213</v>
      </c>
      <c r="I36" s="265" t="s">
        <v>214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155</v>
      </c>
      <c r="B38" s="232" t="s">
        <v>5</v>
      </c>
      <c r="C38" s="232" t="s">
        <v>161</v>
      </c>
      <c r="D38" s="232" t="s">
        <v>7</v>
      </c>
      <c r="E38" s="274" t="s">
        <v>208</v>
      </c>
      <c r="F38" s="78" t="s">
        <v>17</v>
      </c>
      <c r="G38" s="275" t="s">
        <v>78</v>
      </c>
      <c r="H38" s="276" t="s">
        <v>210</v>
      </c>
      <c r="I38" s="277" t="s">
        <v>213</v>
      </c>
      <c r="R38"/>
      <c r="S38"/>
      <c r="T38"/>
    </row>
    <row r="39" spans="1:256" ht="14.25">
      <c r="A39" s="278" t="str">
        <f>B23</f>
        <v>06139500</v>
      </c>
      <c r="B39" s="278" t="str">
        <f>C23</f>
        <v>ARC (73)</v>
      </c>
      <c r="C39" s="278" t="str">
        <f>D23</f>
        <v>ARC A ARGENTINE</v>
      </c>
      <c r="D39" s="279" t="str">
        <f>D26</f>
        <v>14/02/2019</v>
      </c>
      <c r="E39" s="280">
        <v>19.75</v>
      </c>
      <c r="F39" s="281" t="s">
        <v>215</v>
      </c>
      <c r="G39" s="282" t="s">
        <v>113</v>
      </c>
      <c r="H39" s="283"/>
      <c r="I39" s="283" t="s">
        <v>114</v>
      </c>
      <c r="R39"/>
      <c r="S39"/>
      <c r="T39"/>
    </row>
    <row r="40" spans="1:256" ht="14.25">
      <c r="A40" s="78" t="s">
        <v>216</v>
      </c>
      <c r="B40" s="79"/>
      <c r="C40" s="79"/>
      <c r="D40" s="80"/>
      <c r="E40" s="79"/>
      <c r="F40" s="281" t="s">
        <v>217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218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219</v>
      </c>
      <c r="G42" s="282" t="s">
        <v>42</v>
      </c>
      <c r="H42" s="284">
        <v>1</v>
      </c>
      <c r="I42" s="283" t="s">
        <v>123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220</v>
      </c>
      <c r="G43" s="282" t="s">
        <v>52</v>
      </c>
      <c r="H43" s="284">
        <v>44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221</v>
      </c>
      <c r="G44" s="282" t="s">
        <v>61</v>
      </c>
      <c r="H44" s="284">
        <v>23</v>
      </c>
      <c r="I44" s="283" t="s">
        <v>126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222</v>
      </c>
      <c r="G45" s="282" t="s">
        <v>131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223</v>
      </c>
      <c r="G46" s="282" t="s">
        <v>134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224</v>
      </c>
      <c r="G47" s="282" t="s">
        <v>137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225</v>
      </c>
      <c r="G48" s="282" t="s">
        <v>48</v>
      </c>
      <c r="H48" s="284">
        <v>2</v>
      </c>
      <c r="I48" s="283" t="s">
        <v>123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226</v>
      </c>
      <c r="G49" s="282" t="s">
        <v>141</v>
      </c>
      <c r="H49" s="284"/>
      <c r="I49" s="283" t="s">
        <v>114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227</v>
      </c>
      <c r="G50" s="286" t="s">
        <v>64</v>
      </c>
      <c r="H50" s="287">
        <v>30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228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229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229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230</v>
      </c>
      <c r="B57" s="202" t="s">
        <v>231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46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43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53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57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155</v>
      </c>
      <c r="B65" s="306" t="s">
        <v>7</v>
      </c>
      <c r="C65" s="306" t="s">
        <v>232</v>
      </c>
      <c r="D65" s="232" t="s">
        <v>17</v>
      </c>
      <c r="E65" s="232" t="s">
        <v>19</v>
      </c>
      <c r="F65" s="232" t="s">
        <v>230</v>
      </c>
      <c r="G65" s="232" t="s">
        <v>23</v>
      </c>
      <c r="H65" s="232" t="s">
        <v>233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06139500</v>
      </c>
      <c r="B66" s="308" t="str">
        <f>D26</f>
        <v>14/02/2019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</v>
      </c>
      <c r="H66" s="283"/>
      <c r="I66" s="283">
        <v>3</v>
      </c>
      <c r="J66" s="283"/>
      <c r="K66" s="283">
        <v>0</v>
      </c>
      <c r="T66"/>
    </row>
    <row r="67" spans="1:256" ht="14.25">
      <c r="A67" s="310" t="str">
        <f>+A$66</f>
        <v>06139500</v>
      </c>
      <c r="B67" s="311" t="str">
        <f>+B$66</f>
        <v>14/02/2019</v>
      </c>
      <c r="C67" s="309" t="s">
        <v>45</v>
      </c>
      <c r="D67" s="283" t="s">
        <v>42</v>
      </c>
      <c r="E67" s="283" t="s">
        <v>46</v>
      </c>
      <c r="F67" s="283" t="s">
        <v>44</v>
      </c>
      <c r="G67" s="284">
        <v>10</v>
      </c>
      <c r="H67" s="283"/>
      <c r="I67" s="283">
        <v>3</v>
      </c>
      <c r="J67" s="284"/>
      <c r="K67" s="283">
        <v>0</v>
      </c>
      <c r="T67"/>
    </row>
    <row r="68" spans="1:256" ht="14.25">
      <c r="A68" s="310" t="str">
        <f t="shared" ref="A68:B77" si="0">+A$66</f>
        <v>06139500</v>
      </c>
      <c r="B68" s="311" t="str">
        <f t="shared" si="0"/>
        <v>14/02/2019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06139500</v>
      </c>
      <c r="B69" s="311" t="str">
        <f t="shared" si="0"/>
        <v>14/02/2019</v>
      </c>
      <c r="C69" s="309" t="s">
        <v>49</v>
      </c>
      <c r="D69" s="283" t="s">
        <v>48</v>
      </c>
      <c r="E69" s="283" t="s">
        <v>46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06139500</v>
      </c>
      <c r="B70" s="311" t="str">
        <f t="shared" si="0"/>
        <v>14/02/2019</v>
      </c>
      <c r="C70" s="309" t="s">
        <v>51</v>
      </c>
      <c r="D70" s="283" t="s">
        <v>52</v>
      </c>
      <c r="E70" s="283" t="s">
        <v>53</v>
      </c>
      <c r="F70" s="283" t="s">
        <v>54</v>
      </c>
      <c r="G70" s="284">
        <v>30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06139500</v>
      </c>
      <c r="B71" s="311" t="str">
        <f t="shared" si="0"/>
        <v>14/02/2019</v>
      </c>
      <c r="C71" s="309" t="s">
        <v>56</v>
      </c>
      <c r="D71" s="283" t="s">
        <v>52</v>
      </c>
      <c r="E71" s="283" t="s">
        <v>57</v>
      </c>
      <c r="F71" s="283" t="s">
        <v>54</v>
      </c>
      <c r="G71" s="284">
        <v>30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06139500</v>
      </c>
      <c r="B72" s="311" t="str">
        <f t="shared" si="0"/>
        <v>14/02/2019</v>
      </c>
      <c r="C72" s="309" t="s">
        <v>60</v>
      </c>
      <c r="D72" s="283" t="s">
        <v>61</v>
      </c>
      <c r="E72" s="283" t="s">
        <v>53</v>
      </c>
      <c r="F72" s="283" t="s">
        <v>54</v>
      </c>
      <c r="G72" s="284">
        <v>30</v>
      </c>
      <c r="H72" s="283"/>
      <c r="I72" s="283">
        <v>0</v>
      </c>
      <c r="J72" s="284" t="s">
        <v>234</v>
      </c>
      <c r="K72" s="283">
        <v>1</v>
      </c>
      <c r="T72"/>
    </row>
    <row r="73" spans="1:256" ht="14.25">
      <c r="A73" s="310" t="str">
        <f t="shared" si="0"/>
        <v>06139500</v>
      </c>
      <c r="B73" s="311" t="str">
        <f t="shared" si="0"/>
        <v>14/02/2019</v>
      </c>
      <c r="C73" s="309" t="s">
        <v>63</v>
      </c>
      <c r="D73" s="283" t="s">
        <v>64</v>
      </c>
      <c r="E73" s="283" t="s">
        <v>53</v>
      </c>
      <c r="F73" s="283" t="s">
        <v>54</v>
      </c>
      <c r="G73" s="284">
        <v>10</v>
      </c>
      <c r="H73" s="283"/>
      <c r="I73" s="283">
        <v>0</v>
      </c>
      <c r="J73" s="284" t="s">
        <v>234</v>
      </c>
      <c r="K73" s="283">
        <v>1</v>
      </c>
      <c r="T73"/>
    </row>
    <row r="74" spans="1:256" ht="14.25">
      <c r="A74" s="310" t="str">
        <f t="shared" si="0"/>
        <v>06139500</v>
      </c>
      <c r="B74" s="311" t="str">
        <f t="shared" si="0"/>
        <v>14/02/2019</v>
      </c>
      <c r="C74" s="309" t="s">
        <v>66</v>
      </c>
      <c r="D74" s="283" t="s">
        <v>52</v>
      </c>
      <c r="E74" s="283" t="s">
        <v>43</v>
      </c>
      <c r="F74" s="283" t="s">
        <v>67</v>
      </c>
      <c r="G74" s="284">
        <v>10</v>
      </c>
      <c r="H74" s="283"/>
      <c r="I74" s="283">
        <v>0</v>
      </c>
      <c r="J74" s="284" t="s">
        <v>234</v>
      </c>
      <c r="K74" s="283">
        <v>1</v>
      </c>
      <c r="T74"/>
    </row>
    <row r="75" spans="1:256" ht="14.25">
      <c r="A75" s="310" t="str">
        <f t="shared" si="0"/>
        <v>06139500</v>
      </c>
      <c r="B75" s="311" t="str">
        <f t="shared" si="0"/>
        <v>14/02/2019</v>
      </c>
      <c r="C75" s="309" t="s">
        <v>69</v>
      </c>
      <c r="D75" s="283" t="s">
        <v>52</v>
      </c>
      <c r="E75" s="283" t="s">
        <v>46</v>
      </c>
      <c r="F75" s="283" t="s">
        <v>67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06139500</v>
      </c>
      <c r="B76" s="311" t="str">
        <f t="shared" si="0"/>
        <v>14/02/2019</v>
      </c>
      <c r="C76" s="309" t="s">
        <v>71</v>
      </c>
      <c r="D76" s="283" t="s">
        <v>61</v>
      </c>
      <c r="E76" s="283" t="s">
        <v>57</v>
      </c>
      <c r="F76" s="283" t="s">
        <v>67</v>
      </c>
      <c r="G76" s="284">
        <v>30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06139500</v>
      </c>
      <c r="B77" s="311" t="str">
        <f t="shared" si="0"/>
        <v>14/02/2019</v>
      </c>
      <c r="C77" s="309" t="s">
        <v>73</v>
      </c>
      <c r="D77" s="283" t="s">
        <v>64</v>
      </c>
      <c r="E77" s="283" t="s">
        <v>57</v>
      </c>
      <c r="F77" s="283" t="s">
        <v>67</v>
      </c>
      <c r="G77" s="284">
        <v>15</v>
      </c>
      <c r="H77" s="283"/>
      <c r="I77" s="283">
        <v>0</v>
      </c>
      <c r="J77" s="284" t="s">
        <v>234</v>
      </c>
      <c r="K77" s="283">
        <v>2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148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155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54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06139500</v>
      </c>
      <c r="B88" s="330" t="str">
        <f>D26</f>
        <v>14/02/2019</v>
      </c>
      <c r="C88" s="284" t="s">
        <v>245</v>
      </c>
      <c r="D88" s="331" t="s">
        <v>246</v>
      </c>
      <c r="E88" s="284"/>
      <c r="F88" s="284">
        <v>10</v>
      </c>
      <c r="G88" s="284">
        <v>3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06139500</v>
      </c>
      <c r="B89" s="311" t="str">
        <f>+B$88</f>
        <v>14/02/2019</v>
      </c>
      <c r="C89" s="284" t="s">
        <v>247</v>
      </c>
      <c r="D89" s="331" t="s">
        <v>248</v>
      </c>
      <c r="E89" s="284">
        <v>2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06139500</v>
      </c>
      <c r="B90" s="311" t="str">
        <f t="shared" si="1"/>
        <v>14/02/2019</v>
      </c>
      <c r="C90" s="284" t="s">
        <v>249</v>
      </c>
      <c r="D90" s="331" t="s">
        <v>250</v>
      </c>
      <c r="E90" s="284">
        <v>1</v>
      </c>
      <c r="F90" s="284">
        <v>6</v>
      </c>
      <c r="G90" s="284">
        <v>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06139500</v>
      </c>
      <c r="B91" s="311" t="str">
        <f t="shared" si="1"/>
        <v>14/02/2019</v>
      </c>
      <c r="C91" s="284" t="s">
        <v>251</v>
      </c>
      <c r="D91" s="331" t="s">
        <v>252</v>
      </c>
      <c r="E91" s="284"/>
      <c r="F91" s="284">
        <v>2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06139500</v>
      </c>
      <c r="B92" s="311" t="str">
        <f t="shared" si="1"/>
        <v>14/02/2019</v>
      </c>
      <c r="C92" s="284" t="s">
        <v>253</v>
      </c>
      <c r="D92" s="331" t="s">
        <v>254</v>
      </c>
      <c r="E92" s="284">
        <v>3</v>
      </c>
      <c r="F92" s="284">
        <v>21</v>
      </c>
      <c r="G92" s="284">
        <v>7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06139500</v>
      </c>
      <c r="B93" s="311" t="str">
        <f t="shared" si="1"/>
        <v>14/02/2019</v>
      </c>
      <c r="C93" s="284" t="s">
        <v>255</v>
      </c>
      <c r="D93" s="331" t="s">
        <v>256</v>
      </c>
      <c r="E93" s="284">
        <v>1</v>
      </c>
      <c r="F93" s="284"/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06139500</v>
      </c>
      <c r="B94" s="311" t="str">
        <f t="shared" si="1"/>
        <v>14/02/2019</v>
      </c>
      <c r="C94" s="284" t="s">
        <v>257</v>
      </c>
      <c r="D94" s="331" t="s">
        <v>258</v>
      </c>
      <c r="E94" s="284"/>
      <c r="F94" s="284">
        <v>1</v>
      </c>
      <c r="G94" s="284">
        <v>5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06139500</v>
      </c>
      <c r="B95" s="311" t="str">
        <f t="shared" si="1"/>
        <v>14/02/2019</v>
      </c>
      <c r="C95" s="284" t="s">
        <v>259</v>
      </c>
      <c r="D95" s="331" t="s">
        <v>260</v>
      </c>
      <c r="E95" s="284"/>
      <c r="F95" s="284">
        <v>4</v>
      </c>
      <c r="G95" s="284">
        <v>3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06139500</v>
      </c>
      <c r="B96" s="311" t="str">
        <f t="shared" si="1"/>
        <v>14/02/2019</v>
      </c>
      <c r="C96" s="284" t="s">
        <v>261</v>
      </c>
      <c r="D96" s="331" t="s">
        <v>262</v>
      </c>
      <c r="E96" s="284">
        <v>1</v>
      </c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06139500</v>
      </c>
      <c r="B97" s="311" t="str">
        <f t="shared" si="1"/>
        <v>14/02/2019</v>
      </c>
      <c r="C97" s="284" t="s">
        <v>263</v>
      </c>
      <c r="D97" s="331" t="s">
        <v>264</v>
      </c>
      <c r="E97" s="284">
        <v>14</v>
      </c>
      <c r="F97" s="284">
        <v>75</v>
      </c>
      <c r="G97" s="284">
        <v>26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06139500</v>
      </c>
      <c r="B98" s="311" t="str">
        <f t="shared" si="1"/>
        <v>14/02/2019</v>
      </c>
      <c r="C98" s="284" t="s">
        <v>265</v>
      </c>
      <c r="D98" s="331" t="s">
        <v>266</v>
      </c>
      <c r="E98" s="284"/>
      <c r="F98" s="284">
        <v>5</v>
      </c>
      <c r="G98" s="284">
        <v>5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06139500</v>
      </c>
      <c r="B99" s="311" t="str">
        <f t="shared" si="1"/>
        <v>14/02/2019</v>
      </c>
      <c r="C99" s="284" t="s">
        <v>267</v>
      </c>
      <c r="D99" s="331" t="s">
        <v>268</v>
      </c>
      <c r="E99" s="284"/>
      <c r="F99" s="284">
        <v>1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06139500</v>
      </c>
      <c r="B100" s="311" t="str">
        <f t="shared" si="1"/>
        <v>14/02/2019</v>
      </c>
      <c r="C100" s="284" t="s">
        <v>269</v>
      </c>
      <c r="D100" s="331" t="s">
        <v>270</v>
      </c>
      <c r="E100" s="284"/>
      <c r="F100" s="284">
        <v>1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06139500</v>
      </c>
      <c r="B101" s="311" t="str">
        <f t="shared" si="1"/>
        <v>14/02/2019</v>
      </c>
      <c r="C101" s="284" t="s">
        <v>271</v>
      </c>
      <c r="D101" s="331" t="s">
        <v>272</v>
      </c>
      <c r="E101" s="284"/>
      <c r="F101" s="284">
        <v>1</v>
      </c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06139500</v>
      </c>
      <c r="B102" s="311" t="str">
        <f t="shared" si="1"/>
        <v>14/02/2019</v>
      </c>
      <c r="C102" s="284" t="s">
        <v>273</v>
      </c>
      <c r="D102" s="331" t="s">
        <v>274</v>
      </c>
      <c r="E102" s="284">
        <v>55</v>
      </c>
      <c r="F102" s="284">
        <v>75</v>
      </c>
      <c r="G102" s="284">
        <v>55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06139500</v>
      </c>
      <c r="B103" s="311" t="str">
        <f t="shared" si="1"/>
        <v>14/02/2019</v>
      </c>
      <c r="C103" s="284" t="s">
        <v>275</v>
      </c>
      <c r="D103" s="331" t="s">
        <v>276</v>
      </c>
      <c r="E103" s="284"/>
      <c r="F103" s="284">
        <v>17</v>
      </c>
      <c r="G103" s="284">
        <v>13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06139500</v>
      </c>
      <c r="B104" s="311" t="str">
        <f t="shared" si="1"/>
        <v>14/02/2019</v>
      </c>
      <c r="C104" s="284" t="s">
        <v>277</v>
      </c>
      <c r="D104" s="331" t="s">
        <v>278</v>
      </c>
      <c r="E104" s="284">
        <v>1</v>
      </c>
      <c r="F104" s="284"/>
      <c r="G104" s="284">
        <v>2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06139500</v>
      </c>
      <c r="B105" s="311" t="str">
        <f t="shared" si="1"/>
        <v>14/02/2019</v>
      </c>
      <c r="C105" s="284" t="s">
        <v>279</v>
      </c>
      <c r="D105" s="331" t="s">
        <v>280</v>
      </c>
      <c r="E105" s="284"/>
      <c r="F105" s="284">
        <v>4</v>
      </c>
      <c r="G105" s="284">
        <v>7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06139500</v>
      </c>
      <c r="B106" s="311" t="str">
        <f t="shared" si="1"/>
        <v>14/02/2019</v>
      </c>
      <c r="C106" s="284" t="s">
        <v>281</v>
      </c>
      <c r="D106" s="331" t="s">
        <v>282</v>
      </c>
      <c r="E106" s="284">
        <v>9</v>
      </c>
      <c r="F106" s="284">
        <v>8</v>
      </c>
      <c r="G106" s="284">
        <v>6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06139500</v>
      </c>
      <c r="B107" s="311" t="str">
        <f t="shared" si="1"/>
        <v>14/02/2019</v>
      </c>
      <c r="C107" s="284" t="s">
        <v>283</v>
      </c>
      <c r="D107" s="331" t="s">
        <v>284</v>
      </c>
      <c r="E107" s="284"/>
      <c r="F107" s="284" t="s">
        <v>285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06139500</v>
      </c>
      <c r="B108" s="311" t="str">
        <f t="shared" si="1"/>
        <v>14/02/2019</v>
      </c>
      <c r="C108" s="284" t="s">
        <v>286</v>
      </c>
      <c r="D108" s="331" t="s">
        <v>287</v>
      </c>
      <c r="E108" s="284">
        <v>2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06139500</v>
      </c>
      <c r="B109" s="311" t="str">
        <f t="shared" si="1"/>
        <v>14/02/2019</v>
      </c>
      <c r="C109" s="284" t="s">
        <v>288</v>
      </c>
      <c r="D109" s="331" t="s">
        <v>289</v>
      </c>
      <c r="E109" s="284"/>
      <c r="F109" s="284" t="s">
        <v>285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06139500</v>
      </c>
      <c r="B110" s="311" t="str">
        <f t="shared" si="1"/>
        <v>14/02/2019</v>
      </c>
      <c r="C110" s="284"/>
      <c r="D110" s="331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06139500</v>
      </c>
      <c r="B111" s="311" t="str">
        <f t="shared" si="1"/>
        <v>14/02/2019</v>
      </c>
      <c r="C111" s="284"/>
      <c r="D111" s="331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06139500</v>
      </c>
      <c r="B112" s="311" t="str">
        <f t="shared" si="1"/>
        <v>14/02/2019</v>
      </c>
      <c r="C112" s="284"/>
      <c r="D112" s="331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06139500</v>
      </c>
      <c r="B113" s="311" t="str">
        <f t="shared" si="1"/>
        <v>14/02/2019</v>
      </c>
      <c r="C113" s="284"/>
      <c r="D113" s="331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06139500</v>
      </c>
      <c r="B114" s="311" t="str">
        <f t="shared" si="1"/>
        <v>14/02/2019</v>
      </c>
      <c r="C114" s="284"/>
      <c r="D114" s="331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06139500</v>
      </c>
      <c r="B115" s="311" t="str">
        <f t="shared" si="1"/>
        <v>14/02/2019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06139500</v>
      </c>
      <c r="B116" s="311" t="str">
        <f t="shared" si="1"/>
        <v>14/02/2019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06139500</v>
      </c>
      <c r="B117" s="311" t="str">
        <f t="shared" si="1"/>
        <v>14/02/2019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06139500</v>
      </c>
      <c r="B118" s="311" t="str">
        <f t="shared" si="1"/>
        <v>14/02/2019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06139500</v>
      </c>
      <c r="B119" s="311" t="str">
        <f t="shared" si="1"/>
        <v>14/02/2019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06139500</v>
      </c>
      <c r="B120" s="311" t="str">
        <f t="shared" si="1"/>
        <v>14/02/2019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06139500</v>
      </c>
      <c r="B121" s="311" t="str">
        <f t="shared" si="1"/>
        <v>14/02/2019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06139500</v>
      </c>
      <c r="B122" s="311" t="str">
        <f t="shared" si="2"/>
        <v>14/02/2019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06139500</v>
      </c>
      <c r="B123" s="311" t="str">
        <f t="shared" si="2"/>
        <v>14/02/2019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06139500</v>
      </c>
      <c r="B124" s="311" t="str">
        <f t="shared" si="2"/>
        <v>14/02/2019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06139500</v>
      </c>
      <c r="B125" s="311" t="str">
        <f t="shared" si="2"/>
        <v>14/02/2019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06139500</v>
      </c>
      <c r="B126" s="311" t="str">
        <f t="shared" si="2"/>
        <v>14/02/2019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06139500</v>
      </c>
      <c r="B127" s="311" t="str">
        <f t="shared" si="2"/>
        <v>14/02/2019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06139500</v>
      </c>
      <c r="B128" s="311" t="str">
        <f t="shared" si="2"/>
        <v>14/02/2019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06139500</v>
      </c>
      <c r="B129" s="311" t="str">
        <f t="shared" si="2"/>
        <v>14/02/2019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06139500</v>
      </c>
      <c r="B130" s="311" t="str">
        <f t="shared" si="2"/>
        <v>14/02/2019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06139500</v>
      </c>
      <c r="B131" s="311" t="str">
        <f t="shared" si="2"/>
        <v>14/02/2019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06139500</v>
      </c>
      <c r="B132" s="311" t="str">
        <f t="shared" si="2"/>
        <v>14/02/2019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06139500</v>
      </c>
      <c r="B133" s="311" t="str">
        <f t="shared" si="2"/>
        <v>14/02/2019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06139500</v>
      </c>
      <c r="B134" s="311" t="str">
        <f t="shared" si="2"/>
        <v>14/02/2019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06139500</v>
      </c>
      <c r="B135" s="311" t="str">
        <f t="shared" si="2"/>
        <v>14/02/2019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06139500</v>
      </c>
      <c r="B136" s="311" t="str">
        <f t="shared" si="2"/>
        <v>14/02/2019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06139500</v>
      </c>
      <c r="B137" s="311" t="str">
        <f t="shared" si="2"/>
        <v>14/02/2019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06139500</v>
      </c>
      <c r="B138" s="311" t="str">
        <f t="shared" si="2"/>
        <v>14/02/2019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06139500</v>
      </c>
      <c r="B139" s="311" t="str">
        <f t="shared" si="2"/>
        <v>14/02/2019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06139500</v>
      </c>
      <c r="B140" s="311" t="str">
        <f t="shared" si="2"/>
        <v>14/02/2019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06139500</v>
      </c>
      <c r="B141" s="311" t="str">
        <f t="shared" si="2"/>
        <v>14/02/2019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06139500</v>
      </c>
      <c r="B142" s="311" t="str">
        <f t="shared" si="2"/>
        <v>14/02/2019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06139500</v>
      </c>
      <c r="B143" s="311" t="str">
        <f t="shared" si="2"/>
        <v>14/02/2019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06139500</v>
      </c>
      <c r="B144" s="311" t="str">
        <f t="shared" si="2"/>
        <v>14/02/2019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06139500</v>
      </c>
      <c r="B145" s="311" t="str">
        <f t="shared" si="2"/>
        <v>14/02/2019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06139500</v>
      </c>
      <c r="B146" s="311" t="str">
        <f t="shared" si="2"/>
        <v>14/02/2019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06139500</v>
      </c>
      <c r="B147" s="311" t="str">
        <f t="shared" si="2"/>
        <v>14/02/2019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06139500</v>
      </c>
      <c r="B148" s="311" t="str">
        <f t="shared" si="2"/>
        <v>14/02/2019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06139500</v>
      </c>
      <c r="B149" s="311" t="str">
        <f t="shared" si="2"/>
        <v>14/02/2019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06139500</v>
      </c>
      <c r="B150" s="311" t="str">
        <f t="shared" si="2"/>
        <v>14/02/2019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06139500</v>
      </c>
      <c r="B151" s="311" t="str">
        <f t="shared" si="2"/>
        <v>14/02/2019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06139500</v>
      </c>
      <c r="B152" s="311" t="str">
        <f t="shared" si="2"/>
        <v>14/02/2019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06139500</v>
      </c>
      <c r="B153" s="311" t="str">
        <f t="shared" si="2"/>
        <v>14/02/2019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06139500</v>
      </c>
      <c r="B154" s="311" t="str">
        <f t="shared" si="3"/>
        <v>14/02/2019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06139500</v>
      </c>
      <c r="B155" s="311" t="str">
        <f t="shared" si="3"/>
        <v>14/02/2019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06139500</v>
      </c>
      <c r="B156" s="311" t="str">
        <f t="shared" si="3"/>
        <v>14/02/2019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06139500</v>
      </c>
      <c r="B157" s="311" t="str">
        <f t="shared" si="3"/>
        <v>14/02/2019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06139500</v>
      </c>
      <c r="B158" s="311" t="str">
        <f t="shared" si="3"/>
        <v>14/02/2019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06139500</v>
      </c>
      <c r="B159" s="311" t="str">
        <f t="shared" si="3"/>
        <v>14/02/2019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06139500</v>
      </c>
      <c r="B160" s="311" t="str">
        <f t="shared" si="3"/>
        <v>14/02/2019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06139500</v>
      </c>
      <c r="B161" s="311" t="str">
        <f t="shared" si="3"/>
        <v>14/02/2019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06139500</v>
      </c>
      <c r="B162" s="311" t="str">
        <f t="shared" si="3"/>
        <v>14/02/2019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06139500</v>
      </c>
      <c r="B163" s="311" t="str">
        <f t="shared" si="3"/>
        <v>14/02/2019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06139500</v>
      </c>
      <c r="B164" s="311" t="str">
        <f t="shared" si="3"/>
        <v>14/02/2019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06139500</v>
      </c>
      <c r="B165" s="311" t="str">
        <f t="shared" si="3"/>
        <v>14/02/2019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06139500</v>
      </c>
      <c r="B166" s="311" t="str">
        <f t="shared" si="3"/>
        <v>14/02/2019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06139500</v>
      </c>
      <c r="B167" s="311" t="str">
        <f t="shared" si="3"/>
        <v>14/02/2019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06139500</v>
      </c>
      <c r="B168" s="311" t="str">
        <f t="shared" si="3"/>
        <v>14/02/2019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06139500</v>
      </c>
      <c r="B169" s="311" t="str">
        <f t="shared" si="3"/>
        <v>14/02/2019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06139500</v>
      </c>
      <c r="B170" s="311" t="str">
        <f t="shared" si="3"/>
        <v>14/02/2019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06139500</v>
      </c>
      <c r="B171" s="311" t="str">
        <f t="shared" si="3"/>
        <v>14/02/2019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06139500</v>
      </c>
      <c r="B172" s="311" t="str">
        <f t="shared" si="3"/>
        <v>14/02/2019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06139500</v>
      </c>
      <c r="B173" s="311" t="str">
        <f t="shared" si="3"/>
        <v>14/02/2019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06139500</v>
      </c>
      <c r="B174" s="311" t="str">
        <f t="shared" si="3"/>
        <v>14/02/2019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06139500</v>
      </c>
      <c r="B175" s="311" t="str">
        <f t="shared" si="3"/>
        <v>14/02/2019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06139500</v>
      </c>
      <c r="B176" s="311" t="str">
        <f t="shared" si="3"/>
        <v>14/02/2019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06139500</v>
      </c>
      <c r="B177" s="311" t="str">
        <f t="shared" si="3"/>
        <v>14/02/2019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06139500</v>
      </c>
      <c r="B178" s="311" t="str">
        <f t="shared" si="3"/>
        <v>14/02/2019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06139500</v>
      </c>
      <c r="B179" s="311" t="str">
        <f t="shared" si="3"/>
        <v>14/02/2019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06139500</v>
      </c>
      <c r="B180" s="311" t="str">
        <f t="shared" si="3"/>
        <v>14/02/2019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06139500</v>
      </c>
      <c r="B181" s="311" t="str">
        <f t="shared" si="3"/>
        <v>14/02/2019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06139500</v>
      </c>
      <c r="B182" s="311" t="str">
        <f t="shared" si="3"/>
        <v>14/02/2019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06139500</v>
      </c>
      <c r="B183" s="311" t="str">
        <f t="shared" si="3"/>
        <v>14/02/2019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06139500</v>
      </c>
      <c r="B184" s="311" t="str">
        <f t="shared" si="3"/>
        <v>14/02/2019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06139500</v>
      </c>
      <c r="B185" s="311" t="str">
        <f t="shared" si="3"/>
        <v>14/02/2019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06139500</v>
      </c>
      <c r="B186" s="311" t="str">
        <f t="shared" si="4"/>
        <v>14/02/2019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06139500</v>
      </c>
      <c r="B187" s="311" t="str">
        <f t="shared" si="4"/>
        <v>14/02/2019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06139500</v>
      </c>
      <c r="B188" s="311" t="str">
        <f t="shared" si="4"/>
        <v>14/02/2019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06139500</v>
      </c>
      <c r="B189" s="311" t="str">
        <f t="shared" si="4"/>
        <v>14/02/2019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06139500</v>
      </c>
      <c r="B190" s="311" t="str">
        <f t="shared" si="4"/>
        <v>14/02/2019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06139500</v>
      </c>
      <c r="B191" s="311" t="str">
        <f t="shared" si="4"/>
        <v>14/02/2019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06139500</v>
      </c>
      <c r="B192" s="311" t="str">
        <f t="shared" si="4"/>
        <v>14/02/2019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06139500</v>
      </c>
      <c r="B193" s="311" t="str">
        <f t="shared" si="4"/>
        <v>14/02/2019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06139500</v>
      </c>
      <c r="B194" s="311" t="str">
        <f t="shared" si="4"/>
        <v>14/02/2019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06139500</v>
      </c>
      <c r="B195" s="311" t="str">
        <f t="shared" si="4"/>
        <v>14/02/2019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06139500</v>
      </c>
      <c r="B196" s="311" t="str">
        <f t="shared" si="4"/>
        <v>14/02/2019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06139500</v>
      </c>
      <c r="B197" s="311" t="str">
        <f t="shared" si="4"/>
        <v>14/02/2019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06139500</v>
      </c>
      <c r="B198" s="311" t="str">
        <f t="shared" si="4"/>
        <v>14/02/2019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06139500</v>
      </c>
      <c r="B199" s="311" t="str">
        <f t="shared" si="4"/>
        <v>14/02/2019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06139500</v>
      </c>
      <c r="B200" s="311" t="str">
        <f t="shared" si="4"/>
        <v>14/02/2019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06139500</v>
      </c>
      <c r="B201" s="311" t="str">
        <f t="shared" si="4"/>
        <v>14/02/2019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06139500</v>
      </c>
      <c r="B202" s="311" t="str">
        <f t="shared" si="4"/>
        <v>14/02/2019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06139500</v>
      </c>
      <c r="B203" s="311" t="str">
        <f t="shared" si="4"/>
        <v>14/02/2019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06139500</v>
      </c>
      <c r="B204" s="311" t="str">
        <f t="shared" si="4"/>
        <v>14/02/2019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06139500</v>
      </c>
      <c r="B205" s="311" t="str">
        <f t="shared" si="4"/>
        <v>14/02/2019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06139500</v>
      </c>
      <c r="B206" s="311" t="str">
        <f t="shared" si="4"/>
        <v>14/02/2019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06139500</v>
      </c>
      <c r="B207" s="311" t="str">
        <f t="shared" si="4"/>
        <v>14/02/2019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06139500</v>
      </c>
      <c r="B208" s="311" t="str">
        <f t="shared" si="4"/>
        <v>14/02/2019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06139500</v>
      </c>
      <c r="B209" s="311" t="str">
        <f t="shared" si="4"/>
        <v>14/02/2019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06139500</v>
      </c>
      <c r="B210" s="311" t="str">
        <f t="shared" si="4"/>
        <v>14/02/2019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06139500</v>
      </c>
      <c r="B211" s="311" t="str">
        <f t="shared" si="4"/>
        <v>14/02/2019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06139500</v>
      </c>
      <c r="B212" s="311" t="str">
        <f t="shared" si="4"/>
        <v>14/02/2019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06139500</v>
      </c>
      <c r="B213" s="311" t="str">
        <f t="shared" si="4"/>
        <v>14/02/2019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06139500</v>
      </c>
      <c r="B214" s="311" t="str">
        <f t="shared" si="4"/>
        <v>14/02/2019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06139500</v>
      </c>
      <c r="B215" s="311" t="str">
        <f t="shared" si="4"/>
        <v>14/02/2019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06139500</v>
      </c>
      <c r="B216" s="311" t="str">
        <f t="shared" si="4"/>
        <v>14/02/2019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06139500</v>
      </c>
      <c r="B217" s="311" t="str">
        <f t="shared" si="4"/>
        <v>14/02/2019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06139500</v>
      </c>
      <c r="B218" s="311" t="str">
        <f t="shared" si="5"/>
        <v>14/02/2019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06139500</v>
      </c>
      <c r="B219" s="311" t="str">
        <f t="shared" si="5"/>
        <v>14/02/2019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06139500</v>
      </c>
      <c r="B220" s="311" t="str">
        <f t="shared" si="5"/>
        <v>14/02/2019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06139500</v>
      </c>
      <c r="B221" s="311" t="str">
        <f t="shared" si="5"/>
        <v>14/02/2019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06139500</v>
      </c>
      <c r="B222" s="311" t="str">
        <f t="shared" si="5"/>
        <v>14/02/2019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06139500</v>
      </c>
      <c r="B223" s="311" t="str">
        <f t="shared" si="5"/>
        <v>14/02/2019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06139500</v>
      </c>
      <c r="B224" s="311" t="str">
        <f t="shared" si="5"/>
        <v>14/02/2019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06139500</v>
      </c>
      <c r="B225" s="311" t="str">
        <f t="shared" si="5"/>
        <v>14/02/2019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06139500</v>
      </c>
      <c r="B226" s="311" t="str">
        <f t="shared" si="5"/>
        <v>14/02/2019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06139500</v>
      </c>
      <c r="B227" s="311" t="str">
        <f t="shared" si="5"/>
        <v>14/02/2019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06139500</v>
      </c>
      <c r="B228" s="311" t="str">
        <f t="shared" si="5"/>
        <v>14/02/2019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06139500</v>
      </c>
      <c r="B229" s="311" t="str">
        <f t="shared" si="5"/>
        <v>14/02/2019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06139500</v>
      </c>
      <c r="B230" s="311" t="str">
        <f t="shared" si="5"/>
        <v>14/02/2019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06139500</v>
      </c>
      <c r="B231" s="311" t="str">
        <f t="shared" si="5"/>
        <v>14/02/2019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06139500</v>
      </c>
      <c r="B232" s="311" t="str">
        <f t="shared" si="5"/>
        <v>14/02/2019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06139500</v>
      </c>
      <c r="B233" s="311" t="str">
        <f t="shared" si="5"/>
        <v>14/02/2019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06139500</v>
      </c>
      <c r="B234" s="311" t="str">
        <f t="shared" si="5"/>
        <v>14/02/2019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06139500</v>
      </c>
      <c r="B235" s="311" t="str">
        <f t="shared" si="5"/>
        <v>14/02/2019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06139500</v>
      </c>
      <c r="B236" s="311" t="str">
        <f t="shared" si="5"/>
        <v>14/02/2019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06139500</v>
      </c>
      <c r="B237" s="311" t="str">
        <f t="shared" si="5"/>
        <v>14/02/2019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06139500</v>
      </c>
      <c r="B238" s="311" t="str">
        <f t="shared" si="5"/>
        <v>14/02/2019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06139500</v>
      </c>
      <c r="B239" s="311" t="str">
        <f t="shared" si="5"/>
        <v>14/02/2019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06139500</v>
      </c>
      <c r="B240" s="311" t="str">
        <f t="shared" si="5"/>
        <v>14/02/2019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06139500</v>
      </c>
      <c r="B241" s="311" t="str">
        <f t="shared" si="5"/>
        <v>14/02/2019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06139500</v>
      </c>
      <c r="B242" s="311" t="str">
        <f t="shared" si="5"/>
        <v>14/02/2019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06139500</v>
      </c>
      <c r="B243" s="311" t="str">
        <f t="shared" si="5"/>
        <v>14/02/2019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9A84E006-2CA6-415C-AF35-61EA81C7ED81}">
      <formula1>$T$2:$T$3</formula1>
    </dataValidation>
    <dataValidation type="list" allowBlank="1" showErrorMessage="1" errorTitle="Bocal de regroupement" sqref="F78" xr:uid="{731DEAF5-6C61-412C-85AB-7F3411078FDF}">
      <formula1>#REF!</formula1>
    </dataValidation>
    <dataValidation type="list" allowBlank="1" showErrorMessage="1" errorTitle="Abondance végétation de 0 à 5" sqref="K78" xr:uid="{900B8BA6-1ADA-4D25-A476-B9EF0DC8AAA2}">
      <formula1>#REF!</formula1>
    </dataValidation>
    <dataValidation type="list" allowBlank="1" showErrorMessage="1" errorTitle="Intensité du comatage de 0 à 5" sqref="H78" xr:uid="{6C82640B-7CD1-4E68-8EDF-4E039E903B7F}">
      <formula1>#REF!</formula1>
    </dataValidation>
    <dataValidation type="list" allowBlank="1" showErrorMessage="1" errorTitle="Codage SANDRE svp" sqref="E78" xr:uid="{B98B00D6-3402-4FD8-9E54-E7CE0EA0F4B2}">
      <formula1>#REF!</formula1>
    </dataValidation>
    <dataValidation type="list" allowBlank="1" showInputMessage="1" showErrorMessage="1" sqref="D78 IV67:IV78" xr:uid="{330D1BD0-36B3-4744-B3BD-902D84E8D8FC}">
      <formula1>#REF!</formula1>
    </dataValidation>
    <dataValidation type="list" allowBlank="1" errorTitle="Codage SANDRE svp" sqref="E66:E77" xr:uid="{FA5A9EE5-489F-44CC-A97B-C52E7097BC9A}">
      <formula1>"N1, N3, N5 , N6"</formula1>
    </dataValidation>
    <dataValidation type="list" allowBlank="1" showInputMessage="1" sqref="D67:D77" xr:uid="{E8AF063F-FEC5-4A0B-A7B7-B92DB115A6E1}">
      <formula1>"S1, S2, S3, S9, S10, S11, S18, S24, S25, S28, S29, S30"</formula1>
    </dataValidation>
    <dataValidation allowBlank="1" showErrorMessage="1" errorTitle="Altitude en mètres" sqref="K23:N23" xr:uid="{FAD991AA-1786-484A-B394-D1391DE9A6F7}"/>
    <dataValidation type="list" allowBlank="1" errorTitle="Bocal de regroupement" sqref="F66:F77" xr:uid="{A4977DB8-202E-4408-8D48-6BC8D5D591CC}">
      <formula1>"PhA , PhB, PhC"</formula1>
    </dataValidation>
    <dataValidation type="list" allowBlank="1" errorTitle="Intensité du comatage de 0 à 5" sqref="H66:H77" xr:uid="{63B93B59-A34F-42E5-A5FA-DC2DBB0F885D}">
      <formula1>"0, 1, 2, 3, 4, 5"</formula1>
    </dataValidation>
    <dataValidation type="list" allowBlank="1" errorTitle="Stabilité ou non du substrat" sqref="I66:I77" xr:uid="{AA612B16-18F2-473E-894D-F542B82BBC86}">
      <formula1>"stable , moyennement stable , instable"</formula1>
    </dataValidation>
    <dataValidation type="list" allowBlank="1" errorTitle="Abondance végétation de 0 à 5" sqref="K66:K77" xr:uid="{F4084C87-3481-4039-877A-E832BA0824B1}">
      <formula1>"0, 1, 2, 3, 4, 5"</formula1>
    </dataValidation>
    <dataValidation type="list" allowBlank="1" errorTitle="Choisir une des 4 catégories" error="Vous devez indiquer une des 4 catégories de la liste déroulante" sqref="I39:I50" xr:uid="{F461CB81-6555-4BC8-A71C-B74741800204}">
      <formula1>"D, M, MNR, P"</formula1>
    </dataValidation>
    <dataValidation type="list" allowBlank="1" sqref="D66" xr:uid="{7C595E19-1A5A-450D-9818-ED4AEDE7607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85E4397-3D82-418D-9ABD-D03FAFD0AE2A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8F448A88-802B-447B-850F-5F64EFB261C1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E0542FA5-2621-4BBA-B0BA-43966B63A76E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A2691FF7-6AAF-4444-ABD7-9439E3825A19}">
      <formula1>1</formula1>
      <formula2>3</formula2>
    </dataValidation>
    <dataValidation allowBlank="1" showErrorMessage="1" promptTitle="ATTENTION" prompt="en Lambert II étendu" sqref="G23 E27:E28" xr:uid="{16CBAD06-2A64-4045-B1E9-5C981A83D379}"/>
    <dataValidation type="textLength" allowBlank="1" showInputMessage="1" showErrorMessage="1" sqref="A41:E41 IS42:IV42" xr:uid="{A21E557D-D77B-4913-B608-9B887790FD1D}">
      <formula1>0</formula1>
      <formula2>50</formula2>
    </dataValidation>
    <dataValidation type="whole" allowBlank="1" showErrorMessage="1" errorTitle="Altitude en mètres" sqref="I23:I28" xr:uid="{F92AFDEC-4E9D-4AD1-B704-AFB925B145FD}">
      <formula1>0</formula1>
      <formula2>4000</formula2>
    </dataValidation>
    <dataValidation type="decimal" allowBlank="1" showErrorMessage="1" errorTitle="Recouvrement en % de 0 à 100" sqref="H39:H50" xr:uid="{9734D6AB-F407-496A-BA53-B4452D69579C}">
      <formula1>0</formula1>
      <formula2>100</formula2>
    </dataValidation>
    <dataValidation type="textLength" operator="equal" allowBlank="1" showErrorMessage="1" errorTitle="Code INSEE selon le type 00000" sqref="F23" xr:uid="{3C3C370E-1D7A-4C38-9C51-4080D73986A4}">
      <formula1>5</formula1>
      <formula2>0</formula2>
    </dataValidation>
    <dataValidation type="date" allowBlank="1" showErrorMessage="1" errorTitle="Date du prélèvement (jj/mm/aaaa)" sqref="IV40" xr:uid="{B4606328-8399-41E7-B632-7318EE727E6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2019-09-25T08:31:37Z</dcterms:created>
  <dcterms:modified xsi:type="dcterms:W3CDTF">2019-09-25T08:31:38Z</dcterms:modified>
</cp:coreProperties>
</file>