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GEVIL\18072_GEVIL_exports\"/>
    </mc:Choice>
  </mc:AlternateContent>
  <xr:revisionPtr revIDLastSave="0" documentId="13_ncr:1_{48BF1B46-D337-4BF5-9BBB-3C0EC29E20E6}" xr6:coauthVersionLast="40" xr6:coauthVersionMax="40" xr10:uidLastSave="{00000000-0000-0000-0000-000000000000}"/>
  <bookViews>
    <workbookView xWindow="-120" yWindow="-120" windowWidth="24240" windowHeight="13140" xr2:uid="{11309821-D52D-4DEB-B49D-899F3E937B3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<sst xmlns="http://schemas.openxmlformats.org/spreadsheetml/2006/main" count="965" uniqueCount="321">
  <si>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</si>
  <si>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</si>
  <si>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</si>
  <si>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</si>
  <si>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</si>
  <si>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</si>
  <si>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</si>
  <si>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</si>
  <si>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</si>
  <si>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</si>
  <si>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</si>
  <si>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</si>
  <si>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</si>
  <si>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</si>
  <si>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</si>
  <si>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</si>
  <si>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</si>
  <si>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</si>
  <si>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</si>
  <si>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</si>
  <si>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</si>
  <si>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</si>
  <si>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</si>
  <si>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</si>
  <si>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</si>
  <si>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</si>
  <si>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</si>
  <si>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</si>
  <si>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</si>
  <si>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</si>
  <si>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</si>
  <si>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</si>
  <si>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</si>
  <si>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</si>
  <si>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</si>
  <si>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</si>
  <si>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</si>
  <si>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</si>
  <si>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</si>
  <si>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</si>
  <si>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</si>
  <si>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</si>
  <si>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</si>
  <si>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</si>
  <si>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</si>
  <si>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</si>
  <si>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</si>
  <si>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</si>
  <si>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</si>
  <si>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</si>
  <si>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</si>
  <si>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</si>
  <si>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</si>
  <si>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</si>
  <si>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</si>
  <si>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06139815</t>
  </si>
  <si>
    <t>GELON</t>
  </si>
  <si>
    <t>GELON A VILLARD-SALLET 2</t>
  </si>
  <si>
    <t>VILLARD SALLET</t>
  </si>
  <si>
    <t>Réseau de contrôle et surveillance</t>
  </si>
  <si>
    <t>facultatif #</t>
  </si>
  <si>
    <t>CODE_OPERATION</t>
  </si>
  <si>
    <t>TYPO_NATIONALE</t>
  </si>
  <si>
    <t>27/06/2018</t>
  </si>
  <si>
    <t>38984189100036</t>
  </si>
  <si>
    <t>SAGE Environnement</t>
  </si>
  <si>
    <t>TP2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</si>
  <si>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</si>
  <si>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</si>
  <si>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</si>
  <si>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</si>
  <si>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</si>
  <si>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</si>
  <si>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</si>
  <si>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</si>
  <si>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</si>
  <si>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</si>
  <si>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</si>
  <si>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</si>
  <si>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</si>
  <si>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</si>
  <si>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</si>
  <si>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</si>
  <si>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</si>
  <si>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</si>
  <si>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</si>
  <si>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</si>
  <si>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</si>
  <si>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</si>
  <si>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</si>
  <si>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</si>
  <si>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</si>
  <si>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</si>
  <si>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</si>
  <si>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</si>
  <si>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</si>
  <si>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</si>
  <si>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</si>
  <si>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</si>
  <si>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</si>
  <si>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</si>
  <si>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</si>
  <si>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</si>
  <si>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</si>
  <si>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</si>
  <si>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</si>
  <si>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</si>
  <si>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</si>
  <si>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</si>
  <si>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</si>
  <si>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</si>
  <si>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</si>
  <si>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</si>
  <si>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</si>
  <si>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</si>
  <si>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</si>
  <si>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</si>
  <si>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</si>
  <si>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</si>
  <si>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</si>
  <si>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</si>
  <si>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</si>
  <si>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</si>
  <si>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</si>
  <si>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</si>
  <si>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</si>
  <si>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</si>
  <si>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</si>
  <si>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</si>
  <si>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</si>
  <si>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</si>
  <si>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</si>
  <si>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</si>
  <si>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</si>
  <si>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</si>
  <si>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</si>
  <si>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</si>
  <si>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</si>
  <si>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</si>
  <si>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</si>
  <si>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</si>
  <si>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</si>
  <si>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</si>
  <si>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</si>
  <si>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</si>
  <si>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</si>
  <si>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</si>
  <si>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</si>
  <si>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</si>
  <si>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</si>
  <si>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</si>
  <si>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</si>
  <si>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</si>
  <si>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</si>
  <si>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</si>
  <si>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</si>
  <si>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</si>
  <si>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</si>
  <si>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</si>
  <si>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</si>
  <si>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</si>
  <si>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</si>
  <si>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</si>
  <si>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</si>
  <si>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</si>
  <si>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</si>
  <si>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</si>
  <si>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</si>
  <si>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</si>
  <si>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Protonemura</t>
  </si>
  <si>
    <t>46</t>
  </si>
  <si>
    <t>Hydropsyche</t>
  </si>
  <si>
    <t>212</t>
  </si>
  <si>
    <t>Limnephilidae</t>
  </si>
  <si>
    <t>276</t>
  </si>
  <si>
    <t>sF. Limnephilinae</t>
  </si>
  <si>
    <t>3163</t>
  </si>
  <si>
    <t>Rhyacophila</t>
  </si>
  <si>
    <t>183</t>
  </si>
  <si>
    <t>Sericostomatidae</t>
  </si>
  <si>
    <t>321</t>
  </si>
  <si>
    <t>Baetis</t>
  </si>
  <si>
    <t>364</t>
  </si>
  <si>
    <t>Ephemerella ignita</t>
  </si>
  <si>
    <t>451</t>
  </si>
  <si>
    <t>Heptageniidae</t>
  </si>
  <si>
    <t>399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</si>
  <si>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</si>
  <si>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</si>
  <si>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</si>
  <si>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</si>
  <si>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</si>
  <si>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</si>
  <si>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</si>
  <si>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</si>
  <si>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</si>
  <si>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</si>
  <si>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</si>
  <si>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</si>
  <si>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</si>
  <si>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</si>
  <si>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</si>
  <si>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</si>
  <si>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</si>
  <si>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</si>
  <si>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</si>
  <si>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</si>
  <si>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</si>
  <si>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</si>
  <si>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</si>
  <si>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</si>
  <si>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Cordulegaster</t>
  </si>
  <si>
    <t>687</t>
  </si>
  <si>
    <t>Gammarus</t>
  </si>
  <si>
    <t>892</t>
  </si>
  <si>
    <t>HYDRACARIENS = Hydracarina</t>
  </si>
  <si>
    <t>906</t>
  </si>
  <si>
    <t>présence</t>
  </si>
  <si>
    <t>Pisidium</t>
  </si>
  <si>
    <t>1043</t>
  </si>
  <si>
    <t>Ancylus</t>
  </si>
  <si>
    <t>1028</t>
  </si>
  <si>
    <t>Potamopyrgus</t>
  </si>
  <si>
    <t>978</t>
  </si>
  <si>
    <t>Lymnaeidae</t>
  </si>
  <si>
    <t>998</t>
  </si>
  <si>
    <t>Radix</t>
  </si>
  <si>
    <t>1004</t>
  </si>
  <si>
    <t>Glossiphoniidae</t>
  </si>
  <si>
    <t>908</t>
  </si>
  <si>
    <t>OLIGOCHAETA</t>
  </si>
  <si>
    <t>933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</si>
  <si>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</si>
  <si>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</si>
  <si>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</si>
  <si>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</si>
  <si>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</si>
  <si>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</si>
  <si>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</si>
  <si>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</si>
  <si>
    <t>18690155900069</t>
  </si>
  <si>
    <t>AERMC</t>
  </si>
  <si>
    <t>GEVIL_2018-06-27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</si>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</sst>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861AF093-BF05-4E01-B62B-D3FE5CD6C316}"/>
    <cellStyle name="Normal_résultats" xfId="1" xr:uid="{E29A25D8-544A-447E-BB9C-6F6EFA03C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CBE9-FC1E-4923-95B4-C7B583EBE8A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243</v>
      </c>
      <c r="B1" s="154"/>
      <c r="C1" s="155"/>
      <c r="D1" s="155"/>
      <c r="E1" s="155"/>
      <c r="F1" s="155"/>
      <c r="G1" s="155"/>
      <c r="H1" s="155"/>
      <c r="I1" s="156" t="s">
        <v>244</v>
      </c>
      <c r="J1" s="157" t="s">
        <v>243</v>
      </c>
      <c r="K1" s="158"/>
      <c r="L1" s="155"/>
      <c r="M1" s="155"/>
      <c r="N1" s="155"/>
      <c r="O1" s="155"/>
      <c r="P1" s="159"/>
      <c r="Q1" s="160"/>
      <c r="R1" s="156" t="s">
        <v>245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246</v>
      </c>
      <c r="D5" s="171" t="s">
        <v>21</v>
      </c>
      <c r="E5" s="170" t="s">
        <v>247</v>
      </c>
      <c r="F5" s="172" t="s">
        <v>248</v>
      </c>
      <c r="G5" s="170" t="s">
        <v>249</v>
      </c>
      <c r="H5" s="172" t="s">
        <v>250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6139815</v>
      </c>
      <c r="B6" s="179" t="s">
        <v>56</v>
      </c>
      <c r="C6" s="179" t="s">
        <v>57</v>
      </c>
      <c r="D6" s="180" t="s">
        <v>63</v>
      </c>
      <c r="E6" s="179">
        <v>945968.08523987327</v>
      </c>
      <c r="F6" s="179">
        <v>6492600.8271154035</v>
      </c>
      <c r="G6" s="179">
        <v>946038.99870787747</v>
      </c>
      <c r="H6" s="181">
        <v>6492684.7914502071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251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251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252</v>
      </c>
      <c r="F10" s="205"/>
      <c r="G10" s="206"/>
      <c r="H10" s="168"/>
      <c r="I10" s="168"/>
      <c r="J10" s="200" t="s">
        <v>253</v>
      </c>
      <c r="K10" s="201" t="s">
        <v>254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255</v>
      </c>
      <c r="C12" s="211">
        <v>9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256</v>
      </c>
      <c r="C13" s="214">
        <v>108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257</v>
      </c>
      <c r="C14" s="214">
        <v>6.2299999999999995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258</v>
      </c>
      <c r="C15" s="219">
        <f>C13*C14</f>
        <v>672.83999999999992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259</v>
      </c>
      <c r="C16" s="228">
        <f>+C15*0.05</f>
        <v>33.641999999999996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260</v>
      </c>
      <c r="K18" s="234" t="s">
        <v>83</v>
      </c>
      <c r="L18" s="235" t="s">
        <v>115</v>
      </c>
      <c r="M18" s="235" t="s">
        <v>253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86</v>
      </c>
      <c r="L19" s="231" t="s">
        <v>133</v>
      </c>
      <c r="M19" s="231" t="s">
        <v>145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94</v>
      </c>
      <c r="L20" s="231" t="s">
        <v>128</v>
      </c>
      <c r="M20" s="231" t="s">
        <v>145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99</v>
      </c>
      <c r="L21" s="231" t="s">
        <v>133</v>
      </c>
      <c r="M21" s="231" t="s">
        <v>145</v>
      </c>
      <c r="N21" s="238">
        <v>25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101</v>
      </c>
      <c r="L22" s="231" t="s">
        <v>128</v>
      </c>
      <c r="M22" s="231" t="s">
        <v>145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261</v>
      </c>
      <c r="D23" s="197"/>
      <c r="E23" s="197"/>
      <c r="F23" s="244"/>
      <c r="J23" s="240" t="s">
        <v>149</v>
      </c>
      <c r="K23" s="231" t="s">
        <v>96</v>
      </c>
      <c r="L23" s="231" t="s">
        <v>133</v>
      </c>
      <c r="M23" s="231" t="s">
        <v>150</v>
      </c>
      <c r="N23" s="238">
        <v>25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96</v>
      </c>
      <c r="L24" s="231" t="s">
        <v>138</v>
      </c>
      <c r="M24" s="231" t="s">
        <v>150</v>
      </c>
      <c r="N24" s="238">
        <v>20</v>
      </c>
      <c r="O24" s="238"/>
      <c r="P24" s="238"/>
      <c r="Q24" s="238"/>
      <c r="R24" s="239"/>
      <c r="S24" s="159"/>
    </row>
    <row r="25" spans="1:19" ht="14.25" customHeight="1">
      <c r="A25" s="245" t="s">
        <v>262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96</v>
      </c>
      <c r="L25" s="231" t="s">
        <v>128</v>
      </c>
      <c r="M25" s="231" t="s">
        <v>150</v>
      </c>
      <c r="N25" s="238">
        <v>15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263</v>
      </c>
      <c r="D26" s="201"/>
      <c r="E26" s="201"/>
      <c r="F26" s="247"/>
      <c r="J26" s="240" t="s">
        <v>153</v>
      </c>
      <c r="K26" s="231" t="s">
        <v>96</v>
      </c>
      <c r="L26" s="231" t="s">
        <v>123</v>
      </c>
      <c r="M26" s="231" t="s">
        <v>150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247</v>
      </c>
      <c r="B27" s="246"/>
      <c r="C27" s="188" t="s">
        <v>264</v>
      </c>
      <c r="D27" s="188"/>
      <c r="E27" s="188"/>
      <c r="F27" s="247"/>
      <c r="J27" s="240" t="s">
        <v>154</v>
      </c>
      <c r="K27" s="231" t="s">
        <v>96</v>
      </c>
      <c r="L27" s="231" t="s">
        <v>133</v>
      </c>
      <c r="M27" s="231" t="s">
        <v>155</v>
      </c>
      <c r="N27" s="238">
        <v>25</v>
      </c>
      <c r="O27" s="238"/>
      <c r="P27" s="238"/>
      <c r="Q27" s="238"/>
      <c r="R27" s="239"/>
      <c r="S27" s="159"/>
    </row>
    <row r="28" spans="1:19" ht="14.25" customHeight="1">
      <c r="A28" s="245" t="s">
        <v>248</v>
      </c>
      <c r="B28" s="246"/>
      <c r="C28" s="188" t="s">
        <v>265</v>
      </c>
      <c r="D28" s="188"/>
      <c r="E28" s="188"/>
      <c r="F28" s="247"/>
      <c r="J28" s="240" t="s">
        <v>156</v>
      </c>
      <c r="K28" s="231" t="s">
        <v>96</v>
      </c>
      <c r="L28" s="231" t="s">
        <v>138</v>
      </c>
      <c r="M28" s="231" t="s">
        <v>155</v>
      </c>
      <c r="N28" s="238">
        <v>30</v>
      </c>
      <c r="O28" s="238"/>
      <c r="P28" s="238"/>
      <c r="Q28" s="238"/>
      <c r="R28" s="239"/>
      <c r="S28" s="159"/>
    </row>
    <row r="29" spans="1:19" ht="14.25" customHeight="1">
      <c r="A29" s="245" t="s">
        <v>249</v>
      </c>
      <c r="B29" s="246"/>
      <c r="C29" s="188" t="s">
        <v>266</v>
      </c>
      <c r="D29" s="188"/>
      <c r="E29" s="188"/>
      <c r="F29" s="247"/>
      <c r="J29" s="240" t="s">
        <v>157</v>
      </c>
      <c r="K29" s="231" t="s">
        <v>96</v>
      </c>
      <c r="L29" s="231" t="s">
        <v>128</v>
      </c>
      <c r="M29" s="231" t="s">
        <v>155</v>
      </c>
      <c r="N29" s="238">
        <v>20</v>
      </c>
      <c r="O29" s="238"/>
      <c r="P29" s="238"/>
      <c r="Q29" s="238"/>
      <c r="R29" s="239"/>
    </row>
    <row r="30" spans="1:19" ht="14.25" customHeight="1">
      <c r="A30" s="245" t="s">
        <v>250</v>
      </c>
      <c r="B30" s="246"/>
      <c r="C30" s="188" t="s">
        <v>267</v>
      </c>
      <c r="D30" s="188"/>
      <c r="E30" s="188"/>
      <c r="F30" s="247"/>
      <c r="J30" s="248" t="s">
        <v>158</v>
      </c>
      <c r="K30" s="249" t="s">
        <v>96</v>
      </c>
      <c r="L30" s="249" t="s">
        <v>123</v>
      </c>
      <c r="M30" s="249" t="s">
        <v>155</v>
      </c>
      <c r="N30" s="250">
        <v>8</v>
      </c>
      <c r="O30" s="250"/>
      <c r="P30" s="250"/>
      <c r="Q30" s="250"/>
      <c r="R30" s="251"/>
    </row>
    <row r="31" spans="1:19" ht="14.25" customHeight="1">
      <c r="A31" s="245" t="s">
        <v>255</v>
      </c>
      <c r="B31" s="246"/>
      <c r="C31" s="188" t="s">
        <v>268</v>
      </c>
      <c r="D31" s="188"/>
      <c r="F31" s="247"/>
    </row>
    <row r="32" spans="1:19" ht="14.25" customHeight="1">
      <c r="A32" s="245" t="s">
        <v>256</v>
      </c>
      <c r="B32" s="246"/>
      <c r="C32" s="188" t="s">
        <v>269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257</v>
      </c>
      <c r="B33" s="252"/>
      <c r="C33" s="188" t="s">
        <v>270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258</v>
      </c>
      <c r="B34" s="252"/>
      <c r="C34" s="188" t="s">
        <v>271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259</v>
      </c>
      <c r="B35" s="252"/>
      <c r="C35" s="201" t="s">
        <v>272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273</v>
      </c>
      <c r="B36" s="252"/>
      <c r="C36" s="201" t="s">
        <v>274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275</v>
      </c>
      <c r="B37" s="262"/>
      <c r="C37" s="222" t="s">
        <v>276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243</v>
      </c>
      <c r="B41" s="158"/>
      <c r="C41" s="155"/>
      <c r="D41" s="155"/>
      <c r="E41" s="155"/>
      <c r="F41" s="155"/>
      <c r="G41" s="156" t="s">
        <v>277</v>
      </c>
      <c r="H41" s="157" t="s">
        <v>243</v>
      </c>
      <c r="I41" s="158"/>
      <c r="J41" s="155"/>
      <c r="K41" s="155"/>
      <c r="L41" s="155"/>
      <c r="M41" s="155"/>
      <c r="Q41" s="156" t="s">
        <v>278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279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280</v>
      </c>
      <c r="B47" s="277"/>
      <c r="C47" s="277"/>
      <c r="D47" s="277"/>
      <c r="E47" s="277"/>
      <c r="F47" s="277"/>
      <c r="G47" s="278"/>
      <c r="H47" s="279" t="s">
        <v>281</v>
      </c>
      <c r="I47" s="280" t="s">
        <v>282</v>
      </c>
      <c r="J47" s="281"/>
      <c r="K47" s="280" t="s">
        <v>283</v>
      </c>
      <c r="L47" s="281"/>
      <c r="M47" s="280" t="s">
        <v>284</v>
      </c>
      <c r="N47" s="281"/>
      <c r="O47" s="280" t="s">
        <v>285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286</v>
      </c>
      <c r="B49" s="289" t="s">
        <v>287</v>
      </c>
      <c r="C49" s="290" t="s">
        <v>84</v>
      </c>
      <c r="D49" s="291" t="s">
        <v>288</v>
      </c>
      <c r="E49" s="292" t="s">
        <v>289</v>
      </c>
      <c r="F49" s="292" t="s">
        <v>290</v>
      </c>
      <c r="G49" s="292" t="s">
        <v>291</v>
      </c>
      <c r="H49" s="293"/>
      <c r="I49" s="288" t="s">
        <v>292</v>
      </c>
      <c r="J49" s="288" t="s">
        <v>293</v>
      </c>
      <c r="K49" s="294" t="s">
        <v>292</v>
      </c>
      <c r="L49" s="295" t="s">
        <v>293</v>
      </c>
      <c r="M49" s="294" t="s">
        <v>292</v>
      </c>
      <c r="N49" s="295" t="s">
        <v>293</v>
      </c>
      <c r="O49" s="294" t="s">
        <v>292</v>
      </c>
      <c r="P49" s="295" t="s">
        <v>293</v>
      </c>
      <c r="Q49" s="296" t="s">
        <v>294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295</v>
      </c>
      <c r="B51" s="307" t="s">
        <v>295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>
        <v>1</v>
      </c>
      <c r="K51" s="312" t="s">
        <v>144</v>
      </c>
      <c r="L51" s="313">
        <v>2</v>
      </c>
      <c r="M51" s="312"/>
      <c r="N51" s="313"/>
      <c r="O51" s="312"/>
      <c r="P51" s="313"/>
      <c r="Q51" s="311">
        <v>1</v>
      </c>
    </row>
    <row r="52" spans="1:256">
      <c r="A52" s="314" t="s">
        <v>296</v>
      </c>
      <c r="B52" s="315" t="s">
        <v>297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298</v>
      </c>
      <c r="B53" s="315" t="s">
        <v>299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300</v>
      </c>
      <c r="B54" s="315" t="s">
        <v>301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/>
      <c r="M54" s="320" t="s">
        <v>146</v>
      </c>
      <c r="N54" s="321">
        <v>2</v>
      </c>
      <c r="O54" s="320"/>
      <c r="P54" s="321">
        <v>1</v>
      </c>
      <c r="Q54" s="319">
        <v>1</v>
      </c>
    </row>
    <row r="55" spans="1:256" ht="33.75">
      <c r="A55" s="314" t="s">
        <v>302</v>
      </c>
      <c r="B55" s="315" t="s">
        <v>303</v>
      </c>
      <c r="C55" s="322" t="s">
        <v>96</v>
      </c>
      <c r="D55" s="317">
        <v>7</v>
      </c>
      <c r="E55" s="317">
        <v>93</v>
      </c>
      <c r="F55" s="318" t="s">
        <v>97</v>
      </c>
      <c r="G55" s="319"/>
      <c r="H55" s="302"/>
      <c r="I55" s="319" t="s">
        <v>304</v>
      </c>
      <c r="J55" s="319">
        <v>3</v>
      </c>
      <c r="K55" s="320" t="s">
        <v>305</v>
      </c>
      <c r="L55" s="321">
        <v>4</v>
      </c>
      <c r="M55" s="320" t="s">
        <v>306</v>
      </c>
      <c r="N55" s="321">
        <v>2</v>
      </c>
      <c r="O55" s="320" t="s">
        <v>307</v>
      </c>
      <c r="P55" s="321">
        <v>1</v>
      </c>
      <c r="Q55" s="319">
        <v>8</v>
      </c>
    </row>
    <row r="56" spans="1:256" ht="33.75">
      <c r="A56" s="314" t="s">
        <v>308</v>
      </c>
      <c r="B56" s="315" t="s">
        <v>309</v>
      </c>
      <c r="C56" s="322" t="s">
        <v>99</v>
      </c>
      <c r="D56" s="317">
        <v>6</v>
      </c>
      <c r="E56" s="317">
        <v>1</v>
      </c>
      <c r="F56" s="318" t="s">
        <v>87</v>
      </c>
      <c r="G56" s="319"/>
      <c r="H56" s="302"/>
      <c r="I56" s="319"/>
      <c r="J56" s="319">
        <v>1</v>
      </c>
      <c r="K56" s="320" t="s">
        <v>147</v>
      </c>
      <c r="L56" s="321">
        <v>2</v>
      </c>
      <c r="M56" s="320"/>
      <c r="N56" s="321"/>
      <c r="O56" s="320"/>
      <c r="P56" s="321"/>
      <c r="Q56" s="319">
        <v>1</v>
      </c>
    </row>
    <row r="57" spans="1:256" ht="22.5">
      <c r="A57" s="314" t="s">
        <v>310</v>
      </c>
      <c r="B57" s="315" t="s">
        <v>311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 t="s">
        <v>148</v>
      </c>
      <c r="N57" s="321">
        <v>1</v>
      </c>
      <c r="O57" s="320"/>
      <c r="P57" s="321"/>
      <c r="Q57" s="319">
        <v>1</v>
      </c>
    </row>
    <row r="58" spans="1:256" ht="22.5">
      <c r="A58" s="314" t="s">
        <v>312</v>
      </c>
      <c r="B58" s="315" t="s">
        <v>313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314</v>
      </c>
      <c r="B59" s="315" t="s">
        <v>315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316</v>
      </c>
      <c r="B60" s="315" t="s">
        <v>317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/>
      <c r="P60" s="321">
        <v>2</v>
      </c>
      <c r="Q60" s="319">
        <v>0</v>
      </c>
    </row>
    <row r="61" spans="1:256">
      <c r="A61" s="314" t="s">
        <v>318</v>
      </c>
      <c r="B61" s="315" t="s">
        <v>318</v>
      </c>
      <c r="C61" s="316" t="s">
        <v>109</v>
      </c>
      <c r="D61" s="317">
        <v>1</v>
      </c>
      <c r="E61" s="317">
        <v>1</v>
      </c>
      <c r="F61" s="318" t="s">
        <v>87</v>
      </c>
      <c r="G61" s="319"/>
      <c r="H61" s="302"/>
      <c r="I61" s="319"/>
      <c r="J61" s="319">
        <v>1</v>
      </c>
      <c r="K61" s="320"/>
      <c r="L61" s="321">
        <v>2</v>
      </c>
      <c r="M61" s="320"/>
      <c r="N61" s="321"/>
      <c r="O61" s="320"/>
      <c r="P61" s="321"/>
      <c r="Q61" s="319">
        <v>0</v>
      </c>
    </row>
    <row r="62" spans="1:256" ht="45.75" thickBot="1">
      <c r="A62" s="323" t="s">
        <v>319</v>
      </c>
      <c r="B62" s="324" t="s">
        <v>320</v>
      </c>
      <c r="C62" s="325" t="s">
        <v>111</v>
      </c>
      <c r="D62" s="326">
        <v>0</v>
      </c>
      <c r="E62" s="326">
        <v>1</v>
      </c>
      <c r="F62" s="327" t="s">
        <v>87</v>
      </c>
      <c r="G62" s="328"/>
      <c r="H62" s="302"/>
      <c r="I62" s="328"/>
      <c r="J62" s="328">
        <v>1</v>
      </c>
      <c r="K62" s="329"/>
      <c r="L62" s="330">
        <v>2</v>
      </c>
      <c r="M62" s="329"/>
      <c r="N62" s="330"/>
      <c r="O62" s="329"/>
      <c r="P62" s="330"/>
      <c r="Q62" s="328">
        <v>0</v>
      </c>
    </row>
    <row r="63" spans="1:256" ht="27.75" customHeight="1" thickBot="1">
      <c r="H63" s="331" t="s">
        <v>294</v>
      </c>
      <c r="I63" s="332">
        <v>2</v>
      </c>
      <c r="J63" s="333"/>
      <c r="K63" s="332">
        <v>4</v>
      </c>
      <c r="L63" s="333"/>
      <c r="M63" s="332">
        <v>4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A672BEB-EA64-46D7-BFFE-2A916E9F985D}">
      <formula1>0</formula1>
      <formula2>50</formula2>
    </dataValidation>
    <dataValidation type="date" allowBlank="1" showErrorMessage="1" errorTitle="Date du prélèvement (jj/mm/aaaa)" sqref="D6:H6" xr:uid="{D0DFDCC3-9AAD-4470-A8C6-639219E93FF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B753-78AC-4641-B2E6-FF00F67708B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2" t="s">
        <v>8</v>
      </c>
      <c r="H4" s="13" t="s">
        <v>9</v>
      </c>
      <c r="I4" s="13"/>
      <c r="J4" s="14"/>
      <c r="K4" s="150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0" t="s">
        <v>12</v>
      </c>
      <c r="C5" s="140"/>
      <c r="D5" s="140"/>
      <c r="E5" s="141"/>
      <c r="F5" s="145"/>
      <c r="G5" s="17" t="s">
        <v>13</v>
      </c>
      <c r="H5" s="18" t="s">
        <v>14</v>
      </c>
      <c r="I5" s="18"/>
      <c r="J5" s="19"/>
      <c r="K5" s="151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0" t="s">
        <v>16</v>
      </c>
      <c r="C6" s="140"/>
      <c r="D6" s="140"/>
      <c r="E6" s="141"/>
      <c r="F6" s="145"/>
      <c r="G6" s="17" t="s">
        <v>17</v>
      </c>
      <c r="H6" s="18" t="s">
        <v>18</v>
      </c>
      <c r="I6" s="18"/>
      <c r="J6" s="19"/>
      <c r="K6" s="151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0" t="s">
        <v>20</v>
      </c>
      <c r="C7" s="140"/>
      <c r="D7" s="140"/>
      <c r="E7" s="141"/>
      <c r="F7" s="145"/>
      <c r="G7" s="17" t="s">
        <v>21</v>
      </c>
      <c r="H7" s="18" t="s">
        <v>22</v>
      </c>
      <c r="I7" s="18"/>
      <c r="J7" s="19"/>
      <c r="K7" s="151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0" t="s">
        <v>24</v>
      </c>
      <c r="C8" s="140"/>
      <c r="D8" s="140"/>
      <c r="E8" s="141"/>
      <c r="F8" s="145"/>
      <c r="G8" s="17" t="s">
        <v>25</v>
      </c>
      <c r="H8" s="18" t="s">
        <v>26</v>
      </c>
      <c r="I8" s="18"/>
      <c r="J8" s="19"/>
      <c r="K8" s="151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0" t="s">
        <v>28</v>
      </c>
      <c r="C9" s="140"/>
      <c r="D9" s="140"/>
      <c r="E9" s="141"/>
      <c r="F9" s="145"/>
      <c r="G9" s="17" t="s">
        <v>29</v>
      </c>
      <c r="H9" s="18" t="s">
        <v>26</v>
      </c>
      <c r="I9" s="18"/>
      <c r="J9" s="19"/>
      <c r="K9" s="151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0" t="s">
        <v>31</v>
      </c>
      <c r="C10" s="140"/>
      <c r="D10" s="140"/>
      <c r="E10" s="141"/>
      <c r="F10" s="145"/>
      <c r="G10" s="20" t="s">
        <v>32</v>
      </c>
      <c r="H10" s="21" t="s">
        <v>33</v>
      </c>
      <c r="I10" s="21"/>
      <c r="J10" s="22"/>
      <c r="K10" s="152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240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73315</v>
      </c>
      <c r="G23" s="31">
        <v>946065</v>
      </c>
      <c r="H23" s="31">
        <v>6492715</v>
      </c>
      <c r="I23" s="31">
        <v>305</v>
      </c>
      <c r="J23" s="31" t="s">
        <v>59</v>
      </c>
      <c r="K23" s="30">
        <v>945968.08523987327</v>
      </c>
      <c r="L23" s="30">
        <v>6492600.8271154035</v>
      </c>
      <c r="M23" s="30">
        <v>946038.99870787747</v>
      </c>
      <c r="N23" s="30">
        <v>6492684.7914502071</v>
      </c>
      <c r="O23" s="31">
        <v>9</v>
      </c>
      <c r="P23" s="31">
        <v>108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241</v>
      </c>
      <c r="B26" s="37" t="s">
        <v>242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6.2299999999999995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93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1</v>
      </c>
      <c r="I49" s="80" t="s">
        <v>87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</v>
      </c>
      <c r="I50" s="80" t="s">
        <v>87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29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86</v>
      </c>
      <c r="E66" s="80" t="s">
        <v>133</v>
      </c>
      <c r="F66" s="80" t="s">
        <v>145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94</v>
      </c>
      <c r="E67" s="80" t="s">
        <v>128</v>
      </c>
      <c r="F67" s="80" t="s">
        <v>145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99</v>
      </c>
      <c r="E68" s="80" t="s">
        <v>133</v>
      </c>
      <c r="F68" s="80" t="s">
        <v>145</v>
      </c>
      <c r="G68" s="83">
        <v>25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101</v>
      </c>
      <c r="E69" s="80" t="s">
        <v>128</v>
      </c>
      <c r="F69" s="80" t="s">
        <v>145</v>
      </c>
      <c r="G69" s="83">
        <v>20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149</v>
      </c>
      <c r="D70" s="80" t="s">
        <v>96</v>
      </c>
      <c r="E70" s="80" t="s">
        <v>133</v>
      </c>
      <c r="F70" s="80" t="s">
        <v>150</v>
      </c>
      <c r="G70" s="83">
        <v>25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96</v>
      </c>
      <c r="E71" s="80" t="s">
        <v>138</v>
      </c>
      <c r="F71" s="80" t="s">
        <v>150</v>
      </c>
      <c r="G71" s="83">
        <v>20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96</v>
      </c>
      <c r="E72" s="80" t="s">
        <v>128</v>
      </c>
      <c r="F72" s="80" t="s">
        <v>150</v>
      </c>
      <c r="G72" s="83">
        <v>15</v>
      </c>
      <c r="H72" s="80"/>
      <c r="I72" s="80">
        <v>1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153</v>
      </c>
      <c r="D73" s="80" t="s">
        <v>96</v>
      </c>
      <c r="E73" s="80" t="s">
        <v>123</v>
      </c>
      <c r="F73" s="80" t="s">
        <v>150</v>
      </c>
      <c r="G73" s="83">
        <v>15</v>
      </c>
      <c r="H73" s="80"/>
      <c r="I73" s="80">
        <v>1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154</v>
      </c>
      <c r="D74" s="80" t="s">
        <v>96</v>
      </c>
      <c r="E74" s="80" t="s">
        <v>133</v>
      </c>
      <c r="F74" s="80" t="s">
        <v>155</v>
      </c>
      <c r="G74" s="83">
        <v>25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156</v>
      </c>
      <c r="D75" s="80" t="s">
        <v>96</v>
      </c>
      <c r="E75" s="80" t="s">
        <v>138</v>
      </c>
      <c r="F75" s="80" t="s">
        <v>155</v>
      </c>
      <c r="G75" s="83">
        <v>30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157</v>
      </c>
      <c r="D76" s="80" t="s">
        <v>96</v>
      </c>
      <c r="E76" s="80" t="s">
        <v>128</v>
      </c>
      <c r="F76" s="80" t="s">
        <v>155</v>
      </c>
      <c r="G76" s="83">
        <v>20</v>
      </c>
      <c r="H76" s="80"/>
      <c r="I76" s="80">
        <v>1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158</v>
      </c>
      <c r="D77" s="80" t="s">
        <v>96</v>
      </c>
      <c r="E77" s="80" t="s">
        <v>123</v>
      </c>
      <c r="F77" s="80" t="s">
        <v>155</v>
      </c>
      <c r="G77" s="83">
        <v>8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159</v>
      </c>
      <c r="B79" s="136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160</v>
      </c>
      <c r="B82" s="53" t="s">
        <v>161</v>
      </c>
      <c r="C82" s="111"/>
      <c r="D82" s="54"/>
      <c r="E82" s="7"/>
      <c r="F82" s="1"/>
      <c r="G82" s="1"/>
      <c r="H82" s="1"/>
      <c r="I82" s="1"/>
      <c r="T82"/>
    </row>
    <row r="83" spans="1:20">
      <c r="A83" s="112" t="s">
        <v>162</v>
      </c>
      <c r="B83" s="24" t="s">
        <v>163</v>
      </c>
      <c r="C83" s="113"/>
      <c r="D83" s="57"/>
      <c r="E83" s="7"/>
      <c r="F83"/>
      <c r="G83" s="1"/>
      <c r="H83" s="1"/>
      <c r="I83" s="1"/>
      <c r="T83"/>
    </row>
    <row r="84" spans="1:20">
      <c r="A84" s="114" t="s">
        <v>164</v>
      </c>
      <c r="B84" s="63" t="s">
        <v>165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166</v>
      </c>
      <c r="E86" s="137" t="s">
        <v>167</v>
      </c>
      <c r="F86" s="138"/>
      <c r="G86" s="139"/>
      <c r="H86" s="122" t="s">
        <v>168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160</v>
      </c>
      <c r="D87" s="116" t="s">
        <v>162</v>
      </c>
      <c r="E87" s="115" t="s">
        <v>145</v>
      </c>
      <c r="F87" s="115" t="s">
        <v>150</v>
      </c>
      <c r="G87" s="115" t="s">
        <v>155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169</v>
      </c>
      <c r="D88" s="119" t="s">
        <v>170</v>
      </c>
      <c r="E88" s="83"/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171</v>
      </c>
      <c r="D89" s="119" t="s">
        <v>172</v>
      </c>
      <c r="E89" s="83">
        <v>3</v>
      </c>
      <c r="F89" s="83">
        <v>1</v>
      </c>
      <c r="G89" s="83">
        <v>4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173</v>
      </c>
      <c r="D90" s="119" t="s">
        <v>174</v>
      </c>
      <c r="E90" s="83"/>
      <c r="F90" s="83">
        <v>1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175</v>
      </c>
      <c r="D91" s="119" t="s">
        <v>176</v>
      </c>
      <c r="E91" s="83"/>
      <c r="F91" s="83">
        <v>2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177</v>
      </c>
      <c r="D92" s="119" t="s">
        <v>178</v>
      </c>
      <c r="E92" s="83">
        <v>11</v>
      </c>
      <c r="F92" s="83">
        <v>9</v>
      </c>
      <c r="G92" s="83">
        <v>6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179</v>
      </c>
      <c r="D93" s="119" t="s">
        <v>180</v>
      </c>
      <c r="E93" s="83"/>
      <c r="F93" s="83">
        <v>1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181</v>
      </c>
      <c r="D94" s="119" t="s">
        <v>182</v>
      </c>
      <c r="E94" s="83">
        <v>625</v>
      </c>
      <c r="F94" s="83">
        <v>885</v>
      </c>
      <c r="G94" s="83">
        <v>2215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183</v>
      </c>
      <c r="D95" s="119" t="s">
        <v>184</v>
      </c>
      <c r="E95" s="83">
        <v>140</v>
      </c>
      <c r="F95" s="83">
        <v>104</v>
      </c>
      <c r="G95" s="83">
        <v>82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185</v>
      </c>
      <c r="D96" s="119" t="s">
        <v>186</v>
      </c>
      <c r="E96" s="83">
        <v>2</v>
      </c>
      <c r="F96" s="83">
        <v>1</v>
      </c>
      <c r="G96" s="83">
        <v>2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187</v>
      </c>
      <c r="D97" s="119" t="s">
        <v>188</v>
      </c>
      <c r="E97" s="83">
        <v>2</v>
      </c>
      <c r="F97" s="83">
        <v>2</v>
      </c>
      <c r="G97" s="83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189</v>
      </c>
      <c r="D98" s="119" t="s">
        <v>190</v>
      </c>
      <c r="E98" s="83"/>
      <c r="F98" s="83">
        <v>1</v>
      </c>
      <c r="G98" s="83">
        <v>7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191</v>
      </c>
      <c r="D99" s="119" t="s">
        <v>192</v>
      </c>
      <c r="E99" s="83"/>
      <c r="F99" s="83">
        <v>3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193</v>
      </c>
      <c r="D100" s="119" t="s">
        <v>194</v>
      </c>
      <c r="E100" s="83">
        <v>3</v>
      </c>
      <c r="F100" s="83">
        <v>2</v>
      </c>
      <c r="G100" s="83">
        <v>2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195</v>
      </c>
      <c r="D101" s="119" t="s">
        <v>196</v>
      </c>
      <c r="E101" s="83">
        <v>4</v>
      </c>
      <c r="F101" s="83">
        <v>12</v>
      </c>
      <c r="G101" s="83">
        <v>17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197</v>
      </c>
      <c r="D102" s="119" t="s">
        <v>198</v>
      </c>
      <c r="E102" s="83"/>
      <c r="F102" s="83">
        <v>5</v>
      </c>
      <c r="G102" s="83">
        <v>3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199</v>
      </c>
      <c r="D103" s="119" t="s">
        <v>200</v>
      </c>
      <c r="E103" s="83">
        <v>256</v>
      </c>
      <c r="F103" s="83">
        <v>110</v>
      </c>
      <c r="G103" s="83">
        <v>35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201</v>
      </c>
      <c r="D104" s="119" t="s">
        <v>202</v>
      </c>
      <c r="E104" s="83">
        <v>3</v>
      </c>
      <c r="F104" s="83">
        <v>3</v>
      </c>
      <c r="G104" s="83">
        <v>3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203</v>
      </c>
      <c r="D105" s="119" t="s">
        <v>204</v>
      </c>
      <c r="E105" s="83">
        <v>14</v>
      </c>
      <c r="F105" s="83">
        <v>8</v>
      </c>
      <c r="G105" s="83">
        <v>28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205</v>
      </c>
      <c r="D106" s="119" t="s">
        <v>206</v>
      </c>
      <c r="E106" s="83"/>
      <c r="F106" s="83"/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207</v>
      </c>
      <c r="D107" s="119" t="s">
        <v>208</v>
      </c>
      <c r="E107" s="83">
        <v>18</v>
      </c>
      <c r="F107" s="83">
        <v>2</v>
      </c>
      <c r="G107" s="83">
        <v>3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209</v>
      </c>
      <c r="D108" s="119" t="s">
        <v>210</v>
      </c>
      <c r="E108" s="83"/>
      <c r="F108" s="83">
        <v>1</v>
      </c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211</v>
      </c>
      <c r="D109" s="119" t="s">
        <v>212</v>
      </c>
      <c r="E109" s="83"/>
      <c r="F109" s="83"/>
      <c r="G109" s="83">
        <v>1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213</v>
      </c>
      <c r="D110" s="119" t="s">
        <v>214</v>
      </c>
      <c r="E110" s="83">
        <v>630</v>
      </c>
      <c r="F110" s="83">
        <v>330</v>
      </c>
      <c r="G110" s="83">
        <v>500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215</v>
      </c>
      <c r="D111" s="119" t="s">
        <v>216</v>
      </c>
      <c r="E111" s="83"/>
      <c r="F111" s="83" t="s">
        <v>217</v>
      </c>
      <c r="G111" s="83" t="s">
        <v>217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1</v>
      </c>
      <c r="F112" s="83"/>
      <c r="G112" s="83">
        <v>2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/>
      <c r="F113" s="83"/>
      <c r="G113" s="83">
        <v>1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1</v>
      </c>
      <c r="F114" s="83">
        <v>1</v>
      </c>
      <c r="G114" s="83">
        <v>6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/>
      <c r="F115" s="83">
        <v>1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/>
      <c r="F116" s="83">
        <v>1</v>
      </c>
      <c r="G116" s="83">
        <v>2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1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385</v>
      </c>
      <c r="F118" s="83">
        <v>220</v>
      </c>
      <c r="G118" s="83">
        <v>630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3</v>
      </c>
      <c r="F119" s="83">
        <v>1</v>
      </c>
      <c r="G119" s="83">
        <v>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>
        <v>1</v>
      </c>
      <c r="F120" s="83">
        <v>1</v>
      </c>
      <c r="G120" s="83">
        <v>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 t="s">
        <v>217</v>
      </c>
      <c r="F121" s="83" t="s">
        <v>217</v>
      </c>
      <c r="G121" s="83" t="s">
        <v>217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/>
      <c r="F122" s="83"/>
      <c r="G122" s="83" t="s">
        <v>217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1710187F-B8E0-469C-873B-02FE427FE894}">
      <formula1>$T$2:$T$3</formula1>
    </dataValidation>
    <dataValidation type="list" allowBlank="1" showErrorMessage="1" errorTitle="Bocal de regroupement" sqref="F78" xr:uid="{D24FF4AB-4022-4B1C-AD15-790705FF8D4D}">
      <formula1>#REF!</formula1>
    </dataValidation>
    <dataValidation type="list" allowBlank="1" showErrorMessage="1" errorTitle="Abondance végétation de 0 à 5" sqref="K78" xr:uid="{8A276A15-5C8B-4D3B-A90D-78A02A9FDDF4}">
      <formula1>#REF!</formula1>
    </dataValidation>
    <dataValidation type="list" allowBlank="1" showErrorMessage="1" errorTitle="Intensité du comatage de 0 à 5" sqref="H78" xr:uid="{23D104C0-FD20-449C-94C3-587D7500CE1B}">
      <formula1>#REF!</formula1>
    </dataValidation>
    <dataValidation type="list" allowBlank="1" showErrorMessage="1" errorTitle="Codage SANDRE svp" sqref="E78" xr:uid="{FDE94AF3-AFDC-4273-8ACC-41EA1B0422EE}">
      <formula1>#REF!</formula1>
    </dataValidation>
    <dataValidation type="list" allowBlank="1" showInputMessage="1" showErrorMessage="1" sqref="D78 IV67:IV78" xr:uid="{545EC15F-F9C2-4E23-8F44-D2F951D15183}">
      <formula1>#REF!</formula1>
    </dataValidation>
    <dataValidation type="list" allowBlank="1" errorTitle="Codage SANDRE svp" sqref="E66:E77" xr:uid="{4993E334-94D4-42CD-909A-4E20BA42D4C1}">
      <formula1>"N1, N3, N5 , N6"</formula1>
    </dataValidation>
    <dataValidation type="list" allowBlank="1" showInputMessage="1" sqref="D67:D77" xr:uid="{C7E38A8A-6169-4CDD-ADD4-503EA9F51F89}">
      <formula1>"S1, S2, S3, S9, S10, S11, S18, S24, S25, S28, S29, S30"</formula1>
    </dataValidation>
    <dataValidation allowBlank="1" showErrorMessage="1" errorTitle="Altitude en mètres" sqref="K23:N23" xr:uid="{B663760F-2945-4BB0-A196-02314B130476}"/>
    <dataValidation type="list" allowBlank="1" errorTitle="Bocal de regroupement" sqref="F66:F77" xr:uid="{81EE5B41-4CE6-4F4E-9427-6E72113BA098}">
      <formula1>"PhA , PhB, PhC"</formula1>
    </dataValidation>
    <dataValidation type="list" allowBlank="1" errorTitle="Intensité du comatage de 0 à 5" sqref="H66:H77" xr:uid="{4DBD61DB-A9B0-4825-A501-FCD048B65BE2}">
      <formula1>"0, 1, 2, 3, 4, 5"</formula1>
    </dataValidation>
    <dataValidation type="list" allowBlank="1" errorTitle="Stabilité ou non du substrat" sqref="I66:I77" xr:uid="{17DA10FC-86F3-492D-BE57-D3D314EA9048}">
      <formula1>"stable , moyennement stable , instable"</formula1>
    </dataValidation>
    <dataValidation type="list" allowBlank="1" errorTitle="Abondance végétation de 0 à 5" sqref="K66:K77" xr:uid="{3CEF245A-3EEE-4666-954F-4986E206C62B}">
      <formula1>"0, 1, 2, 3, 4, 5"</formula1>
    </dataValidation>
    <dataValidation type="list" allowBlank="1" errorTitle="Choisir une des 4 catégories" error="Vous devez indiquer une des 4 catégories de la liste déroulante" sqref="I39:I50" xr:uid="{FB5A714F-84C6-4632-902B-ABDFC7B2251C}">
      <formula1>"D, M, MNR, P"</formula1>
    </dataValidation>
    <dataValidation type="list" allowBlank="1" sqref="D66" xr:uid="{B1F0B040-3064-42C1-8655-9E0042A3FF3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424EFF1-7CD5-4546-9626-59511FA314A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44BEAEC-DE1C-411F-A89C-1DA61C3C767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0F89262-F94B-46C5-90F9-AC8311F7BBA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220E5F0-FB58-46AB-AB74-A9F8BD10DED3}">
      <formula1>1</formula1>
      <formula2>3</formula2>
    </dataValidation>
    <dataValidation allowBlank="1" showErrorMessage="1" promptTitle="ATTENTION" prompt="en Lambert II étendu" sqref="G23 E27:E28" xr:uid="{3B6D4CCC-281E-49CE-A6E6-C6211E977089}"/>
    <dataValidation type="textLength" allowBlank="1" showInputMessage="1" showErrorMessage="1" sqref="A41:E41 IS42:IV42" xr:uid="{BD846159-48C6-44A8-A3EF-1B67091C8E16}">
      <formula1>0</formula1>
      <formula2>50</formula2>
    </dataValidation>
    <dataValidation type="whole" allowBlank="1" showErrorMessage="1" errorTitle="Altitude en mètres" sqref="I23:I28" xr:uid="{001AF7E3-B06A-4C40-BED6-13F60DDA534A}">
      <formula1>0</formula1>
      <formula2>4000</formula2>
    </dataValidation>
    <dataValidation type="decimal" allowBlank="1" showErrorMessage="1" errorTitle="Recouvrement en % de 0 à 100" sqref="H39:H50" xr:uid="{DFC85324-47BE-4640-A8C4-635E6B1A579F}">
      <formula1>0</formula1>
      <formula2>100</formula2>
    </dataValidation>
    <dataValidation type="textLength" operator="equal" allowBlank="1" showErrorMessage="1" errorTitle="Code INSEE selon le type 00000" sqref="F23" xr:uid="{70BF6273-D08E-41D7-8015-B90CD3D91453}">
      <formula1>5</formula1>
      <formula2>0</formula2>
    </dataValidation>
    <dataValidation type="date" allowBlank="1" showErrorMessage="1" errorTitle="Date du prélèvement (jj/mm/aaaa)" sqref="IV40" xr:uid="{7B2FAF88-B2F3-44C8-9E8F-58EB5C81AB5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2019-02-28T15:17:34Z</dcterms:created>
  <dcterms:modified xsi:type="dcterms:W3CDTF">2019-02-28T15:19:02Z</dcterms:modified>
</cp:coreProperties>
</file>