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2795"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<sst xmlns="http://schemas.openxmlformats.org/spreadsheetml/2006/main" count="35368" uniqueCount="17771">
  <si>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</si>
  <si>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</si>
  <si>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</si>
  <si>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</si>
  <si>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</si>
  <si>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</si>
  <si>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</si>
  <si>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</si>
  <si>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</si>
  <si>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</si>
  <si>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</si>
  <si>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</si>
  <si>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</si>
  <si>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</si>
  <si>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</si>
  <si>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</si>
  <si>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</si>
  <si>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</si>
  <si>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</si>
  <si>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</si>
  <si>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</si>
  <si>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</si>
  <si>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</si>
  <si>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</si>
  <si>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</si>
  <si>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</si>
  <si>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</si>
  <si>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</si>
  <si>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</si>
  <si>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</si>
  <si>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</si>
  <si>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</si>
  <si>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</si>
  <si>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</si>
  <si>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</si>
  <si>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</si>
  <si>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</si>
  <si>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</si>
  <si>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</si>
  <si>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</si>
  <si>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</si>
  <si>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</si>
  <si>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</si>
  <si>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</si>
  <si>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</si>
  <si>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</si>
  <si>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</si>
  <si>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</si>
  <si>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</si>
  <si>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</si>
  <si>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</si>
  <si>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</si>
  <si>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</si>
  <si>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</si>
  <si>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</si>
  <si>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</si>
  <si>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</si>
  <si>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</si>
  <si>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</si>
  <si>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</si>
  <si>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</si>
  <si>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</si>
  <si>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</si>
  <si>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</si>
  <si>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</si>
  <si>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</si>
  <si>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</si>
  <si>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</si>
  <si>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</si>
  <si>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</si>
  <si>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</si>
  <si>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</si>
  <si>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</si>
  <si>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</si>
  <si>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</si>
  <si>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</si>
  <si>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</si>
  <si>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</si>
  <si>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</si>
  <si>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</si>
  <si>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</si>
  <si>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</si>
  <si>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</si>
  <si>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</si>
  <si>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</si>
  <si>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</si>
  <si>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</si>
  <si>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</si>
  <si>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</si>
  <si>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</si>
  <si>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</si>
  <si>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</si>
  <si>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</si>
  <si>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</si>
  <si>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</si>
  <si>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</si>
  <si>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</si>
  <si>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</si>
  <si>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</si>
  <si>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</si>
  <si>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</si>
  <si>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</si>
  <si>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</si>
  <si>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</si>
  <si>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</si>
  <si>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</si>
  <si>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</si>
  <si>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</si>
  <si>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</si>
  <si>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</si>
  <si>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</si>
  <si>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</si>
  <si>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</si>
  <si>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</si>
  <si>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</si>
  <si>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</si>
  <si>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</si>
  <si>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</si>
  <si>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</si>
  <si>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</si>
  <si>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</si>
  <si>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</si>
  <si>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</si>
  <si>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</si>
  <si>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</si>
  <si>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</si>
  <si>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</si>
  <si>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</si>
  <si>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</si>
  <si>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</si>
  <si>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</si>
  <si>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</si>
  <si>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</si>
  <si>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</si>
  <si>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</si>
  <si>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</si>
  <si>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</si>
  <si>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</si>
  <si>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</si>
  <si>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</si>
  <si>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</si>
  <si>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</si>
  <si>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</si>
  <si>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</si>
  <si>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</si>
  <si>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</si>
  <si>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</si>
  <si>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</si>
  <si>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</si>
  <si>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</si>
  <si>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</si>
  <si>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</si>
  <si>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</si>
  <si>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</si>
  <si>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</si>
  <si>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</si>
  <si>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</si>
  <si>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</si>
  <si>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</si>
  <si>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</si>
  <si>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</si>
  <si>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</si>
  <si>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</si>
  <si>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</si>
  <si>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</si>
  <si>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</si>
  <si>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</si>
  <si>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</si>
  <si>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</si>
  <si>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</si>
  <si>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</si>
  <si>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</si>
  <si>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</si>
  <si>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</si>
  <si>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</si>
  <si>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</si>
  <si>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</si>
  <si>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</si>
  <si>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</si>
  <si>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</si>
  <si>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</si>
  <si>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</si>
  <si>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</si>
  <si>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</si>
  <si>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</si>
  <si>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</si>
  <si>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</si>
  <si>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</si>
  <si>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</si>
  <si>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</si>
  <si>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</si>
  <si>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</si>
  <si>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</si>
  <si>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</si>
  <si>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</si>
  <si>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</si>
  <si>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</si>
  <si>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</si>
  <si>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</si>
  <si>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</si>
  <si>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</si>
  <si>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</si>
  <si>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</si>
  <si>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</si>
  <si>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</si>
  <si>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</si>
  <si>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</si>
  <si>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</si>
  <si>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</si>
  <si>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</si>
  <si>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</si>
  <si>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</si>
  <si>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</si>
  <si>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</si>
  <si>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</si>
  <si>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</si>
  <si>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</si>
  <si>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</si>
  <si>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</si>
  <si>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</si>
  <si>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</si>
  <si>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</si>
  <si>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</si>
  <si>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</si>
  <si>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</si>
  <si>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</si>
  <si>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</si>
  <si>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</si>
  <si>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</si>
  <si>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</si>
  <si>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</si>
  <si>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</si>
  <si>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</si>
  <si>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</si>
  <si>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</si>
  <si>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</si>
  <si>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</si>
  <si>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</si>
  <si>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</si>
  <si>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</si>
  <si>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</si>
  <si>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</si>
  <si>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</si>
  <si>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</si>
  <si>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</si>
  <si>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</si>
  <si>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</si>
  <si>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</si>
  <si>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</si>
  <si>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</si>
  <si>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</si>
  <si>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</si>
  <si>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</si>
  <si>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</si>
  <si>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</si>
  <si>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</si>
  <si>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</si>
  <si>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</si>
  <si>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</si>
  <si>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</si>
  <si>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</si>
  <si>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</si>
  <si>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</si>
  <si>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</si>
  <si>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</si>
  <si>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</si>
  <si>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</si>
  <si>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</si>
  <si>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</si>
  <si>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</si>
  <si>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</si>
  <si>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</si>
  <si>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</si>
  <si>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</si>
  <si>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</si>
  <si>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</si>
  <si>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</si>
  <si>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</si>
  <si>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</si>
  <si>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</si>
  <si>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</si>
  <si>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</si>
  <si>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</si>
  <si>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</si>
  <si>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</si>
  <si>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</si>
  <si>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</si>
  <si>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</si>
  <si>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</si>
  <si>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</si>
  <si>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</si>
  <si>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</si>
  <si>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</si>
  <si>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</si>
  <si>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</si>
  <si>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</si>
  <si>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</si>
  <si>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</si>
  <si>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</si>
  <si>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</si>
  <si>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</si>
  <si>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</si>
  <si>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</si>
  <si>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</si>
  <si>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</si>
  <si>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</si>
  <si>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</si>
  <si>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</si>
  <si>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</si>
  <si>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</si>
  <si>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</si>
  <si>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</si>
  <si>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</si>
  <si>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</si>
  <si>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</si>
  <si>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</si>
  <si>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</si>
  <si>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</si>
  <si>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</si>
  <si>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</si>
  <si>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</si>
  <si>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</si>
  <si>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</si>
  <si>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</si>
  <si>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</si>
  <si>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</si>
  <si>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</si>
  <si>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</si>
  <si>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</si>
  <si>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</si>
  <si>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</si>
  <si>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</si>
  <si>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</si>
  <si>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</si>
  <si>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</si>
  <si>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</si>
  <si>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</si>
  <si>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</si>
  <si>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</si>
  <si>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</si>
  <si>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</si>
  <si>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</si>
  <si>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</si>
  <si>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</si>
  <si>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</si>
  <si>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</si>
  <si>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</si>
  <si>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</si>
  <si>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</si>
  <si>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</si>
  <si>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</si>
  <si>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</si>
  <si>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</si>
  <si>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</si>
  <si>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</si>
  <si>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</si>
  <si>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</si>
  <si>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</si>
  <si>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</si>
  <si>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</si>
  <si>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</si>
  <si>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</si>
  <si>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</si>
  <si>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</si>
  <si>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</si>
  <si>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</si>
  <si>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</si>
  <si>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</si>
  <si>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</si>
  <si>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</si>
  <si>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</si>
  <si>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</si>
  <si>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</si>
  <si>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</si>
  <si>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</si>
  <si>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</si>
  <si>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</si>
  <si>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</si>
  <si>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</si>
  <si>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</si>
  <si>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</si>
  <si>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</si>
  <si>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</si>
  <si>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</si>
  <si>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</si>
  <si>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</si>
  <si>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</si>
  <si>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</si>
  <si>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</si>
  <si>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</si>
  <si>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</si>
  <si>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</si>
  <si>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</si>
  <si>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</si>
  <si>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</si>
  <si>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</si>
  <si>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</si>
  <si>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</si>
  <si>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</si>
  <si>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</si>
  <si>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</si>
  <si>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</si>
  <si>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</si>
  <si>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</si>
  <si>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</si>
  <si>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</si>
  <si>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</si>
  <si>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</si>
  <si>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</si>
  <si>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</si>
  <si>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</si>
  <si>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</si>
  <si>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</si>
  <si>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</si>
  <si>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</si>
  <si>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</si>
  <si>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</si>
  <si>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</si>
  <si>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</si>
  <si>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</si>
  <si>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</si>
  <si>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</si>
  <si>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</si>
  <si>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</si>
  <si>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</si>
  <si>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</si>
  <si>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</si>
  <si>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</si>
  <si>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</si>
  <si>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</si>
  <si>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</si>
  <si>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</si>
  <si>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</si>
  <si>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</si>
  <si>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</si>
  <si>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</si>
  <si>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</si>
  <si>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</si>
  <si>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</si>
  <si>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</si>
  <si>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</si>
  <si>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</si>
  <si>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</si>
  <si>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</si>
  <si>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</si>
  <si>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</si>
  <si>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</si>
  <si>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</si>
  <si>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</si>
  <si>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</si>
  <si>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</si>
  <si>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</si>
  <si>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</si>
  <si>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</si>
  <si>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</si>
  <si>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</si>
  <si>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</si>
  <si>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</si>
  <si>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</si>
  <si>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</si>
  <si>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</si>
  <si>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</si>
  <si>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</si>
  <si>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</si>
  <si>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</si>
  <si>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</si>
  <si>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</si>
  <si>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</si>
  <si>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</si>
  <si>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</si>
  <si>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</si>
  <si>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</si>
  <si>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</si>
  <si>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</si>
  <si>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</si>
  <si>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</si>
  <si>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</si>
  <si>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</si>
  <si>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</si>
  <si>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</si>
  <si>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</si>
  <si>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</si>
  <si>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</si>
  <si>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</si>
  <si>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</si>
  <si>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</si>
  <si>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</si>
  <si>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</si>
  <si>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</si>
  <si>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</si>
  <si>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</si>
  <si>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</si>
  <si>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</si>
  <si>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</si>
  <si>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</si>
  <si>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</si>
  <si>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</si>
  <si>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</si>
  <si>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</si>
  <si>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</si>
  <si>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</si>
  <si>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</si>
  <si>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</si>
  <si>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</si>
  <si>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</si>
  <si>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</si>
  <si>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</si>
  <si>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</si>
  <si>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</si>
  <si>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</si>
  <si>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</si>
  <si>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</si>
  <si>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</si>
  <si>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</si>
  <si>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</si>
  <si>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</si>
  <si>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</si>
  <si>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</si>
  <si>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</si>
  <si>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</si>
  <si>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</si>
  <si>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</si>
  <si>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</si>
  <si>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</si>
  <si>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</si>
  <si>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</si>
  <si>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</si>
  <si>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</si>
  <si>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</si>
  <si>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</si>
  <si>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</si>
  <si>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</si>
  <si>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</si>
  <si>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</si>
  <si>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</si>
  <si>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</si>
  <si>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</si>
  <si>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</si>
  <si>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</si>
  <si>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</si>
  <si>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</si>
  <si>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</si>
  <si>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</si>
  <si>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</si>
  <si>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</si>
  <si>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</si>
  <si>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</si>
  <si>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</si>
  <si>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</si>
  <si>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</si>
  <si>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</si>
  <si>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</si>
  <si>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</si>
  <si>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</si>
  <si>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</si>
  <si>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</si>
  <si>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</si>
  <si>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</si>
  <si>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</si>
  <si>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</si>
  <si>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</si>
  <si>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</si>
  <si>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</si>
  <si>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</si>
  <si>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</si>
  <si>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</si>
  <si>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</si>
  <si>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</si>
  <si>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</si>
  <si>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</si>
  <si>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</si>
  <si>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</si>
  <si>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</si>
  <si>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</si>
  <si>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</si>
  <si>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</si>
  <si>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</si>
  <si>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</si>
  <si>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</si>
  <si>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</si>
  <si>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</si>
  <si>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</si>
  <si>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</si>
  <si>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</si>
  <si>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</si>
  <si>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</si>
  <si>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</si>
  <si>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</si>
  <si>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</si>
  <si>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</si>
  <si>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</si>
  <si>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</si>
  <si>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</si>
  <si>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</si>
  <si>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</si>
  <si>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</si>
  <si>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</si>
  <si>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</si>
  <si>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</si>
  <si>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</si>
  <si>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</si>
  <si>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</si>
  <si>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</si>
  <si>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</si>
  <si>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</si>
  <si>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</si>
  <si>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</si>
  <si>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</si>
  <si>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</si>
  <si>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</si>
  <si>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</si>
  <si>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</si>
  <si>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</si>
  <si>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</si>
  <si>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</si>
  <si>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</si>
  <si>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</si>
  <si>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</si>
  <si>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</si>
  <si>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</si>
  <si>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</si>
  <si>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</si>
  <si>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</si>
  <si>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</si>
  <si>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</si>
  <si>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</si>
  <si>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</si>
  <si>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</si>
  <si>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</si>
  <si>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</si>
  <si>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</si>
  <si>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</si>
  <si>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</si>
  <si>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</si>
  <si>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</si>
  <si>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</si>
  <si>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</si>
  <si>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</si>
  <si>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</si>
  <si>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</si>
  <si>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</si>
  <si>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</si>
  <si>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</si>
  <si>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</si>
  <si>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</si>
  <si>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</si>
  <si>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</si>
  <si>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</si>
  <si>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</si>
  <si>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</si>
  <si>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</si>
  <si>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</si>
  <si>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</si>
  <si>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</si>
  <si>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</si>
  <si>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</si>
  <si>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</si>
  <si>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</si>
  <si>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</si>
  <si>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</si>
  <si>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</si>
  <si>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</si>
  <si>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</si>
  <si>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</si>
  <si>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</si>
  <si>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</si>
  <si>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</si>
  <si>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</si>
  <si>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</si>
  <si>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</si>
  <si>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</si>
  <si>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</si>
  <si>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</si>
  <si>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</si>
  <si>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</si>
  <si>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</si>
  <si>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</si>
  <si>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</si>
  <si>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</si>
  <si>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</si>
  <si>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</si>
  <si>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</si>
  <si>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</si>
  <si>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</si>
  <si>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</si>
  <si>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</si>
  <si>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</si>
  <si>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</si>
  <si>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</si>
  <si>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</si>
  <si>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</si>
  <si>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</si>
  <si>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</si>
  <si>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</si>
  <si>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</si>
  <si>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</si>
  <si>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</si>
  <si>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</si>
  <si>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</si>
  <si>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</si>
  <si>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</si>
  <si>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</si>
  <si>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</si>
  <si>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</si>
  <si>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</si>
  <si>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</si>
  <si>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</si>
  <si>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</si>
  <si>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</si>
  <si>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</si>
  <si>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</si>
  <si>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</si>
  <si>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</si>
  <si>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</si>
  <si>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</si>
  <si>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</si>
  <si>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</si>
  <si>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</si>
  <si>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</si>
  <si>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</si>
  <si>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</si>
  <si>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</si>
  <si>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</si>
  <si>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</si>
  <si>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</si>
  <si>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</si>
  <si>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</si>
  <si>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</si>
  <si>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</si>
  <si>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</si>
  <si>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</si>
  <si>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</si>
  <si>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</si>
  <si>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</si>
  <si>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</si>
  <si>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</si>
  <si>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</si>
  <si>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</si>
  <si>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</si>
  <si>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</si>
  <si>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</si>
  <si>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</si>
  <si>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</si>
  <si>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</si>
  <si>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</si>
  <si>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</si>
  <si>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</si>
  <si>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</si>
  <si>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</si>
  <si>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</si>
  <si>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</si>
  <si>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</si>
  <si>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</si>
  <si>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</si>
  <si>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</si>
  <si>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</si>
  <si>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</si>
  <si>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</si>
  <si>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</si>
  <si>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</si>
  <si>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</si>
  <si>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</si>
  <si>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</si>
  <si>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</si>
  <si>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</si>
  <si>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</si>
  <si>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</si>
  <si>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</si>
  <si>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</si>
  <si>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</si>
  <si>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</si>
  <si>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</si>
  <si>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</si>
  <si>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</si>
  <si>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</si>
  <si>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</si>
  <si>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</si>
  <si>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</si>
  <si>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</si>
  <si>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</si>
  <si>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</si>
  <si>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</si>
  <si>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</si>
  <si>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</si>
  <si>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</si>
  <si>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</si>
  <si>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</si>
  <si>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</si>
  <si>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</si>
  <si>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</si>
  <si>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</si>
  <si>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</si>
  <si>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</si>
  <si>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</si>
  <si>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</si>
  <si>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</si>
  <si>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</si>
  <si>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</si>
  <si>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</si>
  <si>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</si>
  <si>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</si>
  <si>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</si>
  <si>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</si>
  <si>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</si>
  <si>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</si>
  <si>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</si>
  <si>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</si>
  <si>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</si>
  <si>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</si>
  <si>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</si>
  <si>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</si>
  <si>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</si>
  <si>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</si>
  <si>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</si>
  <si>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</si>
  <si>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</si>
  <si>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</si>
  <si>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</si>
  <si>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</si>
  <si>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</si>
  <si>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</si>
  <si>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</si>
  <si>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</si>
  <si>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</si>
  <si>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</si>
  <si>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</si>
  <si>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</si>
  <si>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</si>
  <si>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</si>
  <si>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</si>
  <si>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</si>
  <si>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</si>
  <si>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</si>
  <si>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</si>
  <si>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</si>
  <si>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</si>
  <si>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</si>
  <si>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</si>
  <si>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</si>
  <si>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</si>
  <si>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</si>
  <si>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</si>
  <si>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</si>
  <si>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</si>
  <si>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</si>
  <si>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</si>
  <si>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</si>
  <si>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</si>
  <si>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</si>
  <si>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</si>
  <si>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</si>
  <si>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</si>
  <si>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</si>
  <si>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</si>
  <si>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</si>
  <si>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</si>
  <si>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</si>
  <si>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</si>
  <si>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</si>
  <si>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</si>
  <si>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</si>
  <si>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</si>
  <si>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</si>
  <si>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</si>
  <si>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</si>
  <si>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</si>
  <si>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</si>
  <si>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</si>
  <si>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</si>
  <si>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</si>
  <si>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</si>
  <si>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</si>
  <si>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</si>
  <si>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</si>
  <si>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</si>
  <si>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</si>
  <si>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</si>
  <si>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</si>
  <si>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</si>
  <si>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</si>
  <si>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</si>
  <si>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</si>
  <si>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</si>
  <si>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</si>
  <si>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</si>
  <si>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</si>
  <si>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</si>
  <si>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</si>
  <si>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</si>
  <si>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</si>
  <si>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</si>
  <si>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</si>
  <si>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</si>
  <si>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</si>
  <si>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</si>
  <si>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</si>
  <si>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</si>
  <si>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</si>
  <si>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</si>
  <si>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</si>
  <si>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</si>
  <si>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</si>
  <si>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</si>
  <si>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</si>
  <si>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</si>
  <si>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</si>
  <si>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</si>
  <si>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</si>
  <si>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</si>
  <si>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</si>
  <si>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</si>
  <si>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</si>
  <si>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</si>
  <si>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</si>
  <si>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</si>
  <si>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</si>
  <si>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</si>
  <si>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</si>
  <si>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</si>
  <si>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</si>
  <si>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</si>
  <si>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</si>
  <si>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</si>
  <si>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</si>
  <si>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</si>
  <si>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</si>
  <si>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</si>
  <si>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</si>
  <si>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</si>
  <si>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</si>
  <si>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</si>
  <si>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</si>
  <si>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</si>
  <si>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</si>
  <si>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</si>
  <si>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</si>
  <si>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</si>
  <si>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</si>
  <si>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</si>
  <si>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</si>
  <si>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</si>
  <si>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</si>
  <si>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</si>
  <si>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</si>
  <si>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</si>
  <si>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</si>
  <si>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</si>
  <si>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</si>
  <si>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</si>
  <si>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</si>
  <si>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</si>
  <si>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</si>
  <si>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</si>
  <si>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</si>
  <si>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</si>
  <si>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</si>
  <si>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</si>
  <si>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</si>
  <si>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</si>
  <si>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</si>
  <si>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</si>
  <si>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</si>
  <si>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</si>
  <si>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</si>
  <si>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</si>
  <si>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</si>
  <si>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</si>
  <si>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</si>
  <si>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</si>
  <si>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</si>
  <si>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</si>
  <si>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</si>
  <si>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</si>
  <si>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</si>
  <si>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</si>
  <si>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</si>
  <si>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</si>
  <si>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</si>
  <si>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</si>
  <si>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</si>
  <si>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</si>
  <si>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</si>
  <si>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</si>
  <si>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</si>
  <si>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</si>
  <si>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</si>
  <si>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</si>
  <si>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</si>
  <si>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</si>
  <si>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</si>
  <si>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</si>
  <si>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</si>
  <si>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</si>
  <si>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</si>
  <si>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</si>
  <si>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</si>
  <si>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</si>
  <si>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</si>
  <si>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</si>
  <si>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</si>
  <si>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</si>
  <si>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</si>
  <si>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</si>
  <si>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</si>
  <si>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</si>
  <si>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</si>
  <si>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</si>
  <si>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</si>
  <si>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</si>
  <si>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</si>
  <si>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</si>
  <si>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</si>
  <si>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</si>
  <si>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</si>
  <si>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</si>
  <si>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</si>
  <si>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</si>
  <si>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</si>
  <si>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</si>
  <si>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</si>
  <si>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</si>
  <si>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</si>
  <si>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</si>
  <si>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</si>
  <si>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</si>
  <si>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</si>
  <si>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</si>
  <si>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</si>
  <si>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</si>
  <si>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</si>
  <si>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</si>
  <si>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</si>
  <si>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</si>
  <si>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</si>
  <si>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</si>
  <si>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</si>
  <si>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</si>
  <si>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</si>
  <si>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</si>
  <si>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</si>
  <si>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</si>
  <si>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</si>
  <si>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</si>
  <si>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</si>
  <si>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</si>
  <si>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</si>
  <si>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</si>
  <si>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</si>
  <si>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</si>
  <si>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</si>
  <si>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</si>
  <si>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</si>
  <si>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</si>
  <si>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</si>
  <si>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</si>
  <si>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</si>
  <si>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</si>
  <si>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</si>
  <si>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</si>
  <si>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</si>
  <si>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</si>
  <si>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</si>
  <si>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</si>
  <si>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</si>
  <si>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</si>
  <si>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</si>
  <si>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</si>
  <si>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</si>
  <si>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</si>
  <si>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</si>
  <si>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</si>
  <si>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</si>
  <si>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</si>
  <si>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</si>
  <si>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</si>
  <si>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</si>
  <si>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</si>
  <si>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</si>
  <si>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</si>
  <si>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</si>
  <si>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</si>
  <si>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</si>
  <si>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</si>
  <si>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</si>
  <si>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</si>
  <si>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</si>
  <si>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</si>
  <si>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</si>
  <si>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</si>
  <si>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</si>
  <si>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</si>
  <si>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</si>
  <si>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</si>
  <si>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</si>
  <si>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</si>
  <si>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</si>
  <si>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</si>
  <si>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</si>
  <si>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</si>
  <si>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</si>
  <si>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</si>
  <si>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</si>
  <si>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</si>
  <si>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</si>
  <si>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</si>
  <si>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</si>
  <si>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</si>
  <si>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</si>
  <si>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</si>
  <si>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</si>
  <si>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</si>
  <si>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</si>
  <si>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</si>
  <si>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</si>
  <si>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</si>
  <si>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</si>
  <si>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</si>
  <si>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</si>
  <si>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</si>
  <si>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</si>
  <si>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</si>
  <si>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</si>
  <si>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</si>
  <si>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</si>
  <si>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</si>
  <si>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</si>
  <si>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</si>
  <si>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</si>
  <si>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</si>
  <si>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</si>
  <si>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</si>
  <si>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</si>
  <si>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</si>
  <si>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</si>
  <si>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</si>
  <si>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</si>
  <si>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</si>
  <si>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</si>
  <si>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</si>
  <si>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</si>
  <si>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</si>
  <si>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</si>
  <si>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</si>
  <si>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</si>
  <si>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</si>
  <si>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</si>
  <si>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</si>
  <si>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</si>
  <si>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</si>
  <si>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</si>
  <si>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</si>
  <si>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</si>
  <si>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</si>
  <si>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</si>
  <si>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</si>
  <si>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</si>
  <si>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</si>
  <si>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</si>
  <si>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</si>
  <si>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</si>
  <si>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</si>
  <si>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</si>
  <si>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</si>
  <si>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</si>
  <si>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</si>
  <si>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</si>
  <si>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</si>
  <si>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</si>
  <si>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</si>
  <si>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</si>
  <si>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</si>
  <si>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</si>
  <si>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</si>
  <si>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</si>
  <si>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</si>
  <si>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</si>
  <si>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</si>
  <si>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</si>
  <si>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</si>
  <si>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</si>
  <si>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</si>
  <si>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</si>
  <si>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</si>
  <si>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</si>
  <si>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</si>
  <si>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</si>
  <si>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</si>
  <si>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</si>
  <si>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</si>
  <si>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</si>
  <si>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</si>
  <si>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</si>
  <si>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</si>
  <si>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</si>
  <si>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</si>
  <si>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</si>
  <si>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</si>
  <si>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</si>
  <si>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</si>
  <si>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</si>
  <si>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</si>
  <si>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</si>
  <si>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</si>
  <si>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</si>
  <si>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</si>
  <si>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</si>
  <si>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</si>
  <si>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</si>
  <si>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</si>
  <si>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</si>
  <si>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</si>
  <si>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</si>
  <si>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</si>
  <si>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</si>
  <si>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</si>
  <si>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</si>
  <si>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</si>
  <si>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</si>
  <si>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</si>
  <si>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</si>
  <si>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</si>
  <si>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</si>
  <si>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</si>
  <si>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</si>
  <si>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</si>
  <si>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</si>
  <si>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</si>
  <si>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</si>
  <si>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</si>
  <si>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</si>
  <si>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</si>
  <si>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</si>
  <si>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</si>
  <si>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</si>
  <si>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</si>
  <si>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</si>
  <si>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</si>
  <si>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</si>
  <si>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</si>
  <si>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</si>
  <si>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</si>
  <si>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</si>
  <si>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</si>
  <si>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</si>
  <si>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</si>
  <si>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</si>
  <si>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</si>
  <si>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</si>
  <si>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</si>
  <si>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</si>
  <si>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</si>
  <si>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</si>
  <si>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</si>
  <si>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</si>
  <si>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</si>
  <si>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</si>
  <si>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</si>
  <si>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</si>
  <si>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</si>
  <si>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</si>
  <si>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</si>
  <si>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</si>
  <si>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</si>
  <si>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</si>
  <si>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</si>
  <si>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</si>
  <si>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</si>
  <si>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</si>
  <si>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</si>
  <si>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</si>
  <si>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</si>
  <si>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</si>
  <si>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</si>
  <si>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</si>
  <si>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</si>
  <si>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</si>
  <si>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</si>
  <si>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</si>
  <si>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</si>
  <si>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</si>
  <si>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</si>
  <si>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</si>
  <si>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</si>
  <si>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</si>
  <si>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</si>
  <si>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</si>
  <si>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</si>
  <si>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</si>
  <si>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</si>
  <si>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</si>
  <si>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</si>
  <si>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</si>
  <si>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</si>
  <si>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</si>
  <si>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</si>
  <si>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</si>
  <si>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</si>
  <si>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</si>
  <si>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</si>
  <si>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</si>
  <si>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</si>
  <si>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</si>
  <si>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</si>
  <si>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</si>
  <si>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</si>
  <si>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</si>
  <si>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</si>
  <si>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</si>
  <si>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</si>
  <si>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</si>
  <si>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</si>
  <si>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</si>
  <si>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</si>
  <si>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</si>
  <si>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</si>
  <si>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</si>
  <si>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</si>
  <si>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</si>
  <si>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</si>
  <si>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</si>
  <si>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</si>
  <si>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</si>
  <si>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</si>
  <si>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</si>
  <si>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</si>
  <si>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</si>
  <si>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</si>
  <si>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</si>
  <si>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</si>
  <si>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</si>
  <si>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</si>
  <si>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</si>
  <si>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</si>
  <si>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</si>
  <si>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</si>
  <si>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</si>
  <si>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</si>
  <si>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</si>
  <si>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</si>
  <si>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</si>
  <si>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</si>
  <si>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</si>
  <si>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</si>
  <si>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</si>
  <si>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</si>
  <si>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</si>
  <si>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</si>
  <si>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</si>
  <si>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</si>
  <si>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</si>
  <si>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</si>
  <si>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</si>
  <si>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</si>
  <si>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</si>
  <si>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</si>
  <si>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</si>
  <si>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</si>
  <si>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</si>
  <si>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</si>
  <si>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</si>
  <si>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</si>
  <si>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</si>
  <si>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</si>
  <si>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</si>
  <si>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</si>
  <si>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</si>
  <si>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</si>
  <si>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</si>
  <si>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</si>
  <si>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</si>
  <si>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</si>
  <si>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</si>
  <si>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</si>
  <si>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</si>
  <si>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</si>
  <si>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</si>
  <si>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</si>
  <si>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</si>
  <si>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</si>
  <si>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</si>
  <si>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</si>
  <si>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</si>
  <si>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</si>
  <si>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</si>
  <si>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</si>
  <si>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</si>
  <si>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</si>
  <si>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</si>
  <si>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</si>
  <si>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</si>
  <si>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</si>
  <si>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</si>
  <si>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</si>
  <si>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</si>
  <si>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</si>
  <si>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</si>
  <si>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</si>
  <si>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</si>
  <si>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</si>
  <si>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</si>
  <si>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</si>
  <si>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</si>
  <si>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</si>
  <si>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</si>
  <si>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</si>
  <si>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</si>
  <si>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</si>
  <si>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</si>
  <si>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</si>
  <si>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</si>
  <si>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</si>
  <si>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</si>
  <si>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</si>
  <si>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</si>
  <si>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</si>
  <si>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</si>
  <si>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</si>
  <si>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</si>
  <si>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</si>
  <si>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</si>
  <si>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</si>
  <si>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</si>
  <si>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</si>
  <si>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</si>
  <si>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</si>
  <si>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</si>
  <si>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</si>
  <si>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</si>
  <si>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</si>
  <si>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</si>
  <si>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</si>
  <si>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</si>
  <si>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</si>
  <si>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</si>
  <si>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</si>
  <si>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</si>
  <si>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</si>
  <si>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</si>
  <si>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</si>
  <si>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</si>
  <si>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</si>
  <si>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</si>
  <si>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</si>
  <si>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</si>
  <si>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</si>
  <si>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</si>
  <si>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</si>
  <si>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</si>
  <si>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</si>
  <si>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</si>
  <si>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</si>
  <si>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</si>
  <si>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</si>
  <si>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</si>
  <si>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</si>
  <si>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</si>
  <si>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</si>
  <si>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</si>
  <si>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</si>
  <si>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</si>
  <si>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</si>
  <si>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</si>
  <si>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</si>
  <si>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</si>
  <si>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</si>
  <si>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</si>
  <si>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</si>
  <si>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</si>
  <si>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</si>
  <si>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</si>
  <si>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</si>
  <si>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</si>
  <si>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</si>
  <si>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</si>
  <si>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</si>
  <si>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</si>
  <si>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</si>
  <si>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</si>
  <si>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</si>
  <si>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</si>
  <si>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</si>
  <si>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</si>
  <si>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</si>
  <si>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</si>
  <si>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</si>
  <si>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</si>
  <si>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</si>
  <si>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</si>
  <si>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</si>
  <si>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</si>
  <si>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</si>
  <si>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</si>
  <si>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</si>
  <si>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</si>
  <si>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</si>
  <si>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</si>
  <si>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</si>
  <si>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</si>
  <si>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</si>
  <si>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</si>
  <si>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</si>
  <si>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</si>
  <si>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</si>
  <si>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</si>
  <si>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</si>
  <si>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</si>
  <si>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</si>
  <si>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</si>
  <si>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</si>
  <si>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</si>
  <si>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</si>
  <si>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</si>
  <si>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</si>
  <si>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</si>
  <si>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</si>
  <si>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</si>
  <si>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</si>
  <si>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</si>
  <si>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</si>
  <si>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</si>
  <si>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</si>
  <si>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</si>
  <si>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</si>
  <si>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</si>
  <si>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</si>
  <si>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</si>
  <si>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</si>
  <si>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</si>
  <si>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</si>
  <si>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</si>
  <si>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</si>
  <si>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</si>
  <si>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</si>
  <si>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</si>
  <si>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</si>
  <si>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</si>
  <si>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</si>
  <si>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</si>
  <si>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</si>
  <si>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</si>
  <si>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</si>
  <si>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</si>
  <si>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</si>
  <si>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</si>
  <si>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</si>
  <si>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</si>
  <si>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</si>
  <si>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</si>
  <si>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</si>
  <si>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</si>
  <si>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</si>
  <si>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</si>
  <si>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</si>
  <si>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</si>
  <si>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</si>
  <si>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</si>
  <si>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</si>
  <si>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</si>
  <si>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</si>
  <si>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</si>
  <si>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</si>
  <si>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</si>
  <si>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</si>
  <si>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</si>
  <si>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</si>
  <si>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</si>
  <si>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</si>
  <si>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</si>
  <si>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</si>
  <si>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</si>
  <si>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</si>
  <si>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</si>
  <si>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</si>
  <si>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</si>
  <si>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</si>
  <si>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</si>
  <si>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</si>
  <si>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</si>
  <si>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</si>
  <si>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</si>
  <si>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</si>
  <si>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</si>
  <si>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</si>
  <si>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</si>
  <si>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</si>
  <si>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</si>
  <si>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</si>
  <si>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</si>
  <si>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</si>
  <si>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</si>
  <si>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</si>
  <si>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</si>
  <si>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</si>
  <si>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</si>
  <si>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</si>
  <si>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</si>
  <si>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</si>
  <si>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</si>
  <si>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</si>
  <si>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</si>
  <si>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</si>
  <si>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</si>
  <si>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</si>
  <si>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</si>
  <si>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</si>
  <si>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</si>
  <si>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</si>
  <si>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</si>
  <si>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</si>
  <si>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</si>
  <si>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</si>
  <si>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</si>
  <si>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</si>
  <si>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</si>
  <si>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</si>
  <si>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</si>
  <si>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</si>
  <si>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</si>
  <si>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</si>
  <si>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</si>
  <si>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</si>
  <si>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</si>
  <si>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</si>
  <si>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</si>
  <si>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</si>
  <si>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</si>
  <si>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</si>
  <si>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</si>
  <si>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</si>
  <si>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</si>
  <si>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</si>
  <si>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</si>
  <si>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</si>
  <si>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</si>
  <si>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</si>
  <si>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</si>
  <si>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</si>
  <si>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</si>
  <si>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</si>
  <si>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</si>
  <si>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</si>
  <si>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</si>
  <si>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</si>
  <si>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</si>
  <si>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</si>
  <si>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</si>
  <si>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</si>
  <si>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</si>
  <si>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</si>
  <si>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</si>
  <si>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</si>
  <si>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</si>
  <si>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</si>
  <si>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</si>
  <si>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</si>
  <si>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</si>
  <si>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</si>
  <si>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</si>
  <si>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</si>
  <si>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</si>
  <si>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</si>
  <si>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</si>
  <si>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</si>
  <si>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</si>
  <si>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</si>
  <si>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</si>
  <si>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</si>
  <si>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</si>
  <si>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</si>
  <si>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</si>
  <si>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</si>
  <si>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</si>
  <si>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</si>
  <si>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</si>
  <si>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</si>
  <si>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</si>
  <si>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</si>
  <si>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</si>
  <si>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</si>
  <si>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</si>
  <si>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</si>
  <si>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</si>
  <si>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</si>
  <si>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</si>
  <si>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</si>
  <si>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</si>
  <si>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</si>
  <si>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</si>
  <si>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</si>
  <si>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</si>
  <si>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</si>
  <si>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</si>
  <si>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</si>
  <si>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</si>
  <si>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</si>
  <si>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</si>
  <si>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</si>
  <si>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</si>
  <si>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</si>
  <si>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</si>
  <si>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</si>
  <si>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</si>
  <si>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</si>
  <si>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</si>
  <si>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</si>
  <si>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</si>
  <si>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</si>
  <si>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</si>
  <si>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</si>
  <si>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</si>
  <si>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</si>
  <si>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</si>
  <si>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</si>
  <si>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</si>
  <si>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</si>
  <si>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</si>
  <si>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</si>
  <si>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</si>
  <si>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</si>
  <si>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</si>
  <si>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</si>
  <si>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</si>
  <si>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</si>
  <si>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</si>
  <si>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</si>
  <si>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</si>
  <si>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</si>
  <si>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</si>
  <si>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</si>
  <si>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</si>
  <si>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</si>
  <si>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</si>
  <si>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</si>
  <si>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</si>
  <si>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</si>
  <si>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</si>
  <si>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</si>
  <si>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</si>
  <si>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</si>
  <si>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</si>
  <si>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</si>
  <si>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</si>
  <si>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</si>
  <si>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</si>
  <si>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</si>
  <si>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</si>
  <si>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</si>
  <si>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</si>
  <si>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</si>
  <si>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</si>
  <si>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</si>
  <si>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</si>
  <si>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</si>
  <si>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</si>
  <si>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</si>
  <si>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</si>
  <si>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</si>
  <si>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</si>
  <si>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</si>
  <si>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</si>
  <si>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</si>
  <si>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</si>
  <si>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</si>
  <si>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</si>
  <si>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</si>
  <si>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</si>
  <si>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</si>
  <si>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</si>
  <si>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</si>
  <si>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</si>
  <si>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</si>
  <si>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</si>
  <si>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</si>
  <si>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</si>
  <si>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</si>
  <si>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</si>
  <si>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</si>
  <si>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</si>
  <si>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</si>
  <si>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</si>
  <si>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</si>
  <si>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</si>
  <si>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</si>
  <si>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</si>
  <si>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</si>
  <si>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</si>
  <si>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</si>
  <si>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</si>
  <si>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</si>
  <si>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</si>
  <si>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</si>
  <si>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</si>
  <si>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</si>
  <si>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</si>
  <si>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</si>
  <si>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</si>
  <si>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</si>
  <si>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</si>
  <si>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</si>
  <si>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</si>
  <si>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</si>
  <si>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</si>
  <si>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</si>
  <si>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</si>
  <si>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</si>
  <si>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</si>
  <si>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</si>
  <si>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</si>
  <si>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</si>
  <si>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</si>
  <si>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</si>
  <si>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</si>
  <si>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</si>
  <si>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</si>
  <si>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</si>
  <si>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</si>
  <si>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</si>
  <si>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</si>
  <si>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</si>
  <si>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</si>
  <si>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</si>
  <si>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</si>
  <si>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</si>
  <si>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</si>
  <si>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</si>
  <si>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</si>
  <si>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</si>
  <si>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</si>
  <si>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</si>
  <si>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</si>
  <si>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</si>
  <si>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</si>
  <si>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</si>
  <si>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</si>
  <si>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</si>
  <si>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</si>
  <si>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</si>
  <si>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</si>
  <si>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</si>
  <si>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</si>
  <si>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</si>
  <si>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</si>
  <si>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</si>
  <si>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</si>
  <si>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</si>
  <si>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</si>
  <si>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</si>
  <si>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</si>
  <si>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</si>
  <si>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</si>
  <si>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</si>
  <si>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</si>
  <si>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</si>
  <si>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</si>
  <si>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</si>
  <si>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</si>
  <si>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</si>
  <si>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</si>
  <si>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</si>
  <si>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</si>
  <si>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</si>
  <si>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</si>
  <si>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</si>
  <si>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</si>
  <si>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</si>
  <si>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</si>
  <si>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</si>
  <si>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</si>
  <si>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</si>
  <si>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</si>
  <si>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</si>
  <si>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</si>
  <si>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</si>
  <si>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</si>
  <si>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</si>
  <si>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</si>
  <si>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</si>
  <si>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</si>
  <si>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</si>
  <si>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</si>
  <si>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</si>
  <si>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</si>
  <si>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</si>
  <si>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</si>
  <si>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</si>
  <si>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</si>
  <si>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</si>
  <si>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</si>
  <si>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</si>
  <si>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</si>
  <si>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</si>
  <si>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</si>
  <si>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</si>
  <si>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</si>
  <si>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</si>
  <si>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</si>
  <si>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</si>
  <si>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</si>
  <si>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</si>
  <si>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</si>
  <si>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</si>
  <si>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</si>
  <si>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</si>
  <si>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</si>
  <si>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</si>
  <si>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</si>
  <si>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</si>
  <si>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</si>
  <si>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</si>
  <si>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</si>
  <si>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</si>
  <si>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</si>
  <si>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</si>
  <si>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</si>
  <si>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</si>
  <si>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</si>
  <si>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</si>
  <si>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</si>
  <si>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</si>
  <si>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</si>
  <si>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</si>
  <si>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</si>
  <si>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</si>
  <si>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</si>
  <si>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</si>
  <si>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</si>
  <si>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</si>
  <si>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</si>
  <si>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</si>
  <si>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</si>
  <si>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</si>
  <si>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</si>
  <si>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</si>
  <si>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</si>
  <si>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</si>
  <si>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</si>
  <si>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</si>
  <si>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</si>
  <si>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</si>
  <si>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</si>
  <si>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</si>
  <si>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</si>
  <si>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</si>
  <si>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</si>
  <si>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</si>
  <si>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</si>
  <si>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</si>
  <si>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</si>
  <si>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</si>
  <si>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</si>
  <si>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</si>
  <si>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</si>
  <si>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</si>
  <si>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</si>
  <si>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</si>
  <si>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</si>
  <si>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</si>
  <si>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</si>
  <si>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</si>
  <si>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</si>
  <si>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</si>
  <si>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</si>
  <si>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</si>
  <si>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</si>
  <si>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</si>
  <si>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</si>
  <si>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</si>
  <si>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</si>
  <si>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</si>
  <si>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</si>
  <si>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</si>
  <si>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</si>
  <si>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</si>
  <si>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</si>
  <si>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</si>
  <si>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</si>
  <si>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</si>
  <si>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</si>
  <si>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</si>
  <si>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</si>
  <si>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</si>
  <si>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</si>
  <si>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</si>
  <si>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</si>
  <si>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</si>
  <si>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</si>
  <si>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</si>
  <si>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</si>
  <si>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</si>
  <si>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</si>
  <si>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</si>
  <si>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</si>
  <si>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</si>
  <si>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</si>
  <si>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</si>
  <si>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</si>
  <si>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</si>
  <si>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</si>
  <si>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</si>
  <si>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</si>
  <si>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</si>
  <si>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</si>
  <si>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</si>
  <si>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</si>
  <si>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</si>
  <si>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</si>
  <si>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</si>
  <si>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</si>
  <si>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</si>
  <si>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</si>
  <si>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</si>
  <si>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</si>
  <si>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</si>
  <si>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</si>
  <si>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</si>
  <si>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</si>
  <si>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</si>
  <si>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</si>
  <si>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</si>
  <si>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</si>
  <si>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</si>
  <si>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</si>
  <si>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</si>
  <si>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</si>
  <si>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</si>
  <si>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</si>
  <si>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</si>
  <si>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</si>
  <si>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</si>
  <si>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</si>
  <si>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</si>
  <si>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</si>
  <si>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</si>
  <si>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</si>
  <si>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</si>
  <si>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</si>
  <si>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</si>
  <si>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</si>
  <si>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</si>
  <si>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</si>
  <si>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</si>
  <si>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</si>
  <si>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</si>
  <si>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</si>
  <si>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</si>
  <si>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</si>
  <si>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</si>
  <si>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</si>
  <si>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</si>
  <si>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</si>
  <si>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</si>
  <si>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</si>
  <si>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</si>
  <si>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</si>
  <si>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</si>
  <si>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</si>
  <si>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</si>
  <si>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</si>
  <si>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</si>
  <si>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</si>
  <si>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</si>
  <si>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</si>
  <si>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</si>
  <si>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</si>
  <si>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</si>
  <si>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</si>
  <si>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</si>
  <si>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</si>
  <si>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</si>
  <si>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</si>
  <si>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</si>
  <si>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</si>
  <si>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</si>
  <si>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</si>
  <si>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</si>
  <si>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</si>
  <si>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</si>
  <si>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</si>
  <si>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</si>
  <si>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</si>
  <si>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</si>
  <si>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</si>
  <si>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</si>
  <si>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</si>
  <si>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</si>
  <si>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</si>
  <si>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</si>
  <si>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</si>
  <si>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</si>
  <si>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</si>
  <si>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</si>
  <si>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</si>
  <si>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</si>
  <si>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</si>
  <si>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</si>
  <si>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</si>
  <si>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</si>
  <si>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</si>
  <si>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</si>
  <si>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</si>
  <si>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</si>
  <si>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</si>
  <si>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</si>
  <si>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</si>
  <si>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</si>
  <si>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</si>
  <si>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</si>
  <si>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</si>
  <si>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</si>
  <si>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</si>
  <si>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</si>
  <si>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</si>
  <si>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</si>
  <si>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</si>
  <si>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</si>
  <si>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</si>
  <si>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</si>
  <si>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</si>
  <si>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</si>
  <si>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</si>
  <si>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</si>
  <si>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</si>
  <si>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</si>
  <si>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</si>
  <si>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</si>
  <si>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</si>
  <si>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</si>
  <si>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</si>
  <si>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</si>
  <si>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</si>
  <si>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</si>
  <si>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</si>
  <si>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</si>
  <si>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</si>
  <si>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</si>
  <si>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</si>
  <si>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</si>
  <si>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</si>
  <si>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</si>
  <si>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</si>
  <si>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</si>
  <si>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</si>
  <si>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</si>
  <si>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</si>
  <si>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</si>
  <si>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</si>
  <si>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</si>
  <si>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</si>
  <si>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</si>
  <si>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</si>
  <si>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</si>
  <si>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</si>
  <si>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</si>
  <si>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</si>
  <si>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</si>
  <si>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</si>
  <si>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</si>
  <si>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</si>
  <si>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</si>
  <si>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</si>
  <si>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</si>
  <si>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</si>
  <si>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</si>
  <si>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</si>
  <si>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</si>
  <si>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</si>
  <si>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</si>
  <si>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</si>
  <si>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</si>
  <si>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</si>
  <si>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</si>
  <si>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</si>
  <si>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</si>
  <si>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</si>
  <si>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</si>
  <si>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</si>
  <si>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</si>
  <si>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</si>
  <si>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</si>
  <si>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</si>
  <si>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</si>
  <si>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</si>
  <si>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</si>
  <si>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</si>
  <si>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</si>
  <si>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</si>
  <si>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</si>
  <si>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</si>
  <si>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</si>
  <si>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</si>
  <si>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</si>
  <si>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</si>
  <si>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</si>
  <si>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</si>
  <si>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</si>
  <si>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</si>
  <si>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</si>
  <si>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</si>
  <si>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</si>
  <si>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</si>
  <si>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</si>
  <si>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</si>
  <si>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</si>
  <si>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</si>
  <si>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</si>
  <si>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</si>
  <si>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</si>
  <si>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</si>
  <si>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</si>
  <si>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</si>
  <si>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</si>
  <si>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</si>
  <si>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</si>
  <si>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</si>
  <si>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</si>
  <si>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</si>
  <si>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</si>
  <si>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</si>
  <si>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</si>
  <si>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</si>
  <si>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</si>
  <si>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</si>
  <si>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</si>
  <si>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</si>
  <si>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</si>
  <si>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</si>
  <si>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</si>
  <si>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</si>
  <si>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</si>
  <si>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</si>
  <si>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</si>
  <si>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</si>
  <si>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</si>
  <si>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</si>
  <si>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</si>
  <si>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</si>
  <si>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</si>
  <si>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</si>
  <si>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</si>
  <si>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</si>
  <si>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</si>
  <si>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</si>
  <si>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</si>
  <si>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</si>
  <si>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</si>
  <si>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</si>
  <si>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</si>
  <si>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</si>
  <si>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</si>
  <si>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</si>
  <si>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</si>
  <si>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</si>
  <si>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</si>
  <si>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</si>
  <si>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</si>
  <si>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</si>
  <si>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</si>
  <si>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</si>
  <si>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</si>
  <si>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</si>
  <si>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</si>
  <si>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</si>
  <si>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</si>
  <si>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</si>
  <si>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</si>
  <si>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</si>
  <si>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</si>
  <si>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</si>
  <si>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</si>
  <si>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</si>
  <si>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</si>
  <si>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</si>
  <si>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</si>
  <si>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</si>
  <si>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</si>
  <si>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</si>
  <si>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</si>
  <si>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</si>
  <si>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</si>
  <si>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</si>
  <si>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</si>
  <si>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</si>
  <si>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</si>
  <si>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</si>
  <si>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</si>
  <si>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</si>
  <si>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</si>
  <si>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</si>
  <si>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</si>
  <si>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</si>
  <si>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</si>
  <si>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</si>
  <si>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</si>
  <si>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</si>
  <si>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</si>
  <si>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</si>
  <si>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</si>
  <si>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</si>
  <si>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</si>
  <si>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</si>
  <si>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</si>
  <si>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</si>
  <si>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</si>
  <si>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</si>
  <si>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</si>
  <si>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</si>
  <si>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</si>
  <si>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</si>
  <si>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</si>
  <si>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</si>
  <si>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</si>
  <si>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</si>
  <si>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</si>
  <si>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</si>
  <si>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</si>
  <si>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</si>
  <si>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</si>
  <si>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</si>
  <si>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</si>
  <si>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</si>
  <si>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</si>
  <si>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</si>
  <si>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</si>
  <si>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</si>
  <si>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</si>
  <si>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</si>
  <si>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</si>
  <si>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</si>
  <si>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</si>
  <si>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</si>
  <si>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</si>
  <si>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</si>
  <si>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</si>
  <si>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</si>
  <si>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</si>
  <si>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</si>
  <si>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</si>
  <si>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</si>
  <si>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</si>
  <si>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</si>
  <si>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</si>
  <si>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</si>
  <si>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</si>
  <si>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</si>
  <si>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</si>
  <si>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</si>
  <si>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</si>
  <si>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</si>
  <si>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</si>
  <si>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</si>
  <si>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</si>
  <si>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</si>
  <si>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</si>
  <si>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</si>
  <si>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</si>
  <si>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</si>
  <si>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</si>
  <si>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</si>
  <si>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</si>
  <si>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</si>
  <si>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</si>
  <si>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</si>
  <si>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</si>
  <si>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</si>
  <si>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</si>
  <si>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</si>
  <si>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</si>
  <si>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</si>
  <si>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</si>
  <si>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</si>
  <si>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</si>
  <si>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</si>
  <si>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</si>
  <si>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</si>
  <si>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</si>
  <si>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</si>
  <si>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</si>
  <si>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</si>
  <si>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</si>
  <si>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</si>
  <si>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</si>
  <si>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</si>
  <si>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</si>
  <si>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</si>
  <si>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</si>
  <si>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</si>
  <si>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</si>
  <si>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</si>
  <si>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</si>
  <si>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</si>
  <si>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</si>
  <si>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</si>
  <si>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</si>
  <si>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</si>
  <si>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</si>
  <si>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</si>
  <si>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</si>
  <si>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</si>
  <si>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</si>
  <si>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</si>
  <si>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</si>
  <si>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</si>
  <si>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</si>
  <si>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</si>
  <si>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</si>
  <si>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</si>
  <si>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</si>
  <si>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</si>
  <si>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</si>
  <si>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</si>
  <si>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</si>
  <si>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</si>
  <si>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</si>
  <si>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</si>
  <si>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</si>
  <si>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</si>
  <si>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</si>
  <si>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</si>
  <si>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</si>
  <si>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</si>
  <si>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</si>
  <si>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</si>
  <si>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</si>
  <si>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</si>
  <si>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</si>
  <si>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</si>
  <si>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</si>
  <si>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</si>
  <si>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</si>
  <si>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</si>
  <si>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</si>
  <si>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</si>
  <si>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</si>
  <si>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</si>
  <si>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</si>
  <si>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</si>
  <si>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</si>
  <si>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</si>
  <si>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</si>
  <si>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</si>
  <si>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</si>
  <si>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</si>
  <si>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</si>
  <si>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</si>
  <si>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</si>
  <si>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</si>
  <si>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</si>
  <si>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</si>
  <si>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</si>
  <si>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</si>
  <si>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</si>
  <si>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</si>
  <si>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</si>
  <si>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</si>
  <si>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</si>
  <si>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</si>
  <si>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</si>
  <si>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</si>
  <si>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</si>
  <si>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</si>
  <si>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</si>
  <si>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</si>
  <si>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</si>
  <si>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</si>
  <si>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</si>
  <si>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</si>
  <si>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</si>
  <si>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</si>
  <si>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</si>
  <si>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</si>
  <si>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</si>
  <si>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</si>
  <si>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</si>
  <si>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</si>
  <si>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</si>
  <si>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</si>
  <si>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</si>
  <si>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</si>
  <si>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</si>
  <si>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</si>
  <si>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</si>
  <si>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</si>
  <si>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</si>
  <si>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</si>
  <si>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</si>
  <si>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</si>
  <si>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</si>
  <si>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</si>
  <si>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</si>
  <si>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</si>
  <si>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</si>
  <si>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</si>
  <si>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</si>
  <si>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</si>
  <si>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</si>
  <si>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</si>
  <si>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</si>
  <si>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</si>
  <si>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</si>
  <si>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</si>
  <si>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</si>
  <si>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</si>
  <si>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</si>
  <si>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</si>
  <si>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</si>
  <si>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</si>
  <si>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</si>
  <si>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</si>
  <si>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</si>
  <si>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</si>
  <si>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</si>
  <si>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</si>
  <si>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</si>
  <si>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</si>
  <si>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</si>
  <si>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</si>
  <si>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</si>
  <si>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</si>
  <si>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</si>
  <si>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</si>
  <si>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</si>
  <si>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</si>
  <si>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</si>
  <si>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</si>
  <si>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</si>
  <si>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</si>
  <si>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</si>
  <si>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</si>
  <si>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</si>
  <si>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</si>
  <si>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</si>
  <si>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</si>
  <si>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</si>
  <si>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</si>
  <si>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</si>
  <si>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</si>
  <si>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</si>
  <si>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</si>
  <si>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</si>
  <si>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</si>
  <si>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</si>
  <si>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</si>
  <si>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</si>
  <si>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</si>
  <si>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</si>
  <si>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</si>
  <si>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</si>
  <si>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</si>
  <si>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</si>
  <si>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</si>
  <si>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</si>
  <si>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</si>
  <si>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</si>
  <si>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</si>
  <si>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</si>
  <si>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</si>
  <si>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</si>
  <si>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</si>
  <si>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</si>
  <si>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</si>
  <si>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</si>
  <si>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</si>
  <si>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</si>
  <si>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</si>
  <si>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</si>
  <si>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</si>
  <si>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</si>
  <si>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</si>
  <si>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</si>
  <si>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</si>
  <si>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</si>
  <si>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</si>
  <si>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</si>
  <si>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</si>
  <si>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</si>
  <si>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</si>
  <si>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</si>
  <si>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</si>
  <si>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</si>
  <si>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</si>
  <si>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</si>
  <si>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</si>
  <si>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</si>
  <si>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</si>
  <si>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</si>
  <si>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</si>
  <si>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</si>
  <si>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</si>
  <si>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</si>
  <si>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</si>
  <si>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</si>
  <si>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</si>
  <si>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</si>
  <si>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</si>
  <si>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</si>
  <si>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</si>
  <si>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</si>
  <si>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</si>
  <si>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</si>
  <si>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</si>
  <si>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</si>
  <si>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</si>
  <si>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</si>
  <si>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</si>
  <si>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</si>
  <si>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</si>
  <si>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</si>
  <si>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</si>
  <si>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</si>
  <si>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</si>
  <si>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</si>
  <si>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</si>
  <si>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</si>
  <si>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</si>
  <si>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</si>
  <si>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</si>
  <si>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</si>
  <si>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</si>
  <si>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</si>
  <si>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</si>
  <si>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</si>
  <si>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</si>
  <si>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</si>
  <si>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</si>
  <si>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</si>
  <si>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</si>
  <si>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</si>
  <si>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</si>
  <si>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</si>
  <si>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</si>
  <si>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</si>
  <si>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</si>
  <si>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</si>
  <si>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</si>
  <si>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</si>
  <si>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</si>
  <si>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</si>
  <si>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</si>
  <si>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</si>
  <si>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</si>
  <si>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</si>
  <si>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</si>
  <si>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</si>
  <si>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</si>
  <si>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</si>
  <si>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</si>
  <si>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</si>
  <si>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</si>
  <si>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</si>
  <si>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</si>
  <si>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</si>
  <si>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</si>
  <si>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</si>
  <si>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</si>
  <si>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</si>
  <si>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</si>
  <si>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</si>
  <si>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</si>
  <si>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</si>
  <si>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</si>
  <si>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</si>
  <si>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</si>
  <si>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</si>
  <si>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</si>
  <si>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</si>
  <si>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</si>
  <si>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</si>
  <si>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</si>
  <si>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</si>
  <si>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</si>
  <si>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</si>
  <si>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</si>
  <si>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</si>
  <si>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</si>
  <si>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</si>
  <si>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</si>
  <si>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</si>
  <si>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</si>
  <si>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</si>
  <si>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</si>
  <si>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</si>
  <si>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</si>
  <si>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</si>
  <si>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</si>
  <si>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</si>
  <si>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</si>
  <si>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</si>
  <si>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</si>
  <si>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</si>
  <si>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</si>
  <si>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</si>
  <si>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</si>
  <si>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</si>
  <si>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</si>
  <si>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</si>
  <si>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</si>
  <si>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</si>
  <si>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</si>
  <si>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</si>
  <si>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</si>
  <si>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</si>
  <si>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</si>
  <si>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</si>
  <si>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</si>
  <si>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</si>
  <si>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</si>
  <si>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</si>
  <si>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</si>
  <si>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</si>
  <si>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</si>
  <si>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</si>
  <si>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</si>
  <si>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</si>
  <si>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</si>
  <si>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</si>
  <si>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</si>
  <si>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</si>
  <si>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</si>
  <si>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</si>
  <si>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</si>
  <si>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</si>
  <si>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</si>
  <si>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</si>
  <si>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</si>
  <si>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</si>
  <si>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</si>
  <si>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</si>
  <si>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</si>
  <si>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</si>
  <si>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</si>
  <si>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</si>
  <si>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</si>
  <si>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</si>
  <si>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</si>
  <si>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</si>
  <si>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</si>
  <si>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</si>
  <si>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</si>
  <si>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</si>
  <si>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</si>
  <si>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</si>
  <si>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</si>
  <si>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</si>
  <si>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</si>
  <si>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</si>
  <si>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</si>
  <si>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</si>
  <si>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</si>
  <si>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</si>
  <si>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</si>
  <si>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</si>
  <si>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</si>
  <si>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</si>
  <si>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</si>
  <si>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</si>
  <si>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</si>
  <si>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</si>
  <si>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</si>
  <si>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</si>
  <si>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</si>
  <si>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</si>
  <si>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</si>
  <si>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</si>
  <si>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</si>
  <si>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</si>
  <si>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</si>
  <si>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</si>
  <si>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</si>
  <si>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</si>
  <si>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</si>
  <si>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</si>
  <si>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</si>
  <si>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</si>
  <si>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</si>
  <si>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</si>
  <si>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</si>
  <si>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</si>
  <si>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</si>
  <si>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</si>
  <si>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</si>
  <si>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</si>
  <si>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</si>
  <si>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</si>
  <si>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</si>
  <si>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</si>
  <si>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</si>
  <si>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</si>
  <si>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</si>
  <si>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</si>
  <si>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</si>
  <si>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</si>
  <si>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</si>
  <si>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</si>
  <si>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</si>
  <si>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</si>
  <si>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</si>
  <si>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</si>
  <si>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</si>
  <si>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</si>
  <si>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</si>
  <si>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</si>
  <si>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</si>
  <si>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</si>
  <si>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</si>
  <si>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</si>
  <si>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</si>
  <si>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</si>
  <si>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</si>
  <si>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</si>
  <si>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</si>
  <si>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</si>
  <si>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</si>
  <si>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</si>
  <si>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</si>
  <si>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</si>
  <si>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</si>
  <si>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</si>
  <si>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</si>
  <si>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</si>
  <si>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</si>
  <si>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</si>
  <si>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</si>
  <si>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</si>
  <si>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</si>
  <si>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</si>
  <si>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</si>
  <si>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</si>
  <si>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</si>
  <si>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</si>
  <si>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</si>
  <si>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</si>
  <si>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</si>
  <si>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</si>
  <si>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</si>
  <si>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</si>
  <si>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</si>
  <si>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</si>
  <si>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</si>
  <si>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</si>
  <si>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</si>
  <si>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</si>
  <si>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</si>
  <si>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</si>
  <si>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</si>
  <si>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</si>
  <si>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</si>
  <si>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</si>
  <si>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</si>
  <si>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</si>
  <si>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</si>
  <si>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</si>
  <si>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</si>
  <si>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</si>
  <si>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</si>
  <si>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</si>
  <si>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</si>
  <si>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</si>
  <si>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</si>
  <si>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</si>
  <si>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</si>
  <si>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</si>
  <si>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</si>
  <si>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</si>
  <si>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</si>
  <si>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</si>
  <si>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</si>
  <si>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</si>
  <si>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</si>
  <si>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</si>
  <si>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</si>
  <si>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</si>
  <si>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</si>
  <si>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</si>
  <si>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</si>
  <si>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</si>
  <si>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</si>
  <si>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</si>
  <si>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</si>
  <si>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</si>
  <si>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</si>
  <si>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</si>
  <si>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</si>
  <si>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</si>
  <si>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</si>
  <si>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</si>
  <si>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</si>
  <si>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</si>
  <si>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</si>
  <si>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</si>
  <si>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</si>
  <si>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</si>
  <si>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</si>
  <si>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</si>
  <si>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</si>
  <si>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</si>
  <si>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</si>
  <si>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</si>
  <si>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</si>
  <si>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</si>
  <si>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</si>
  <si>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</si>
  <si>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</si>
  <si>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</si>
  <si>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</si>
  <si>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</si>
  <si>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</si>
  <si>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</si>
  <si>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</si>
  <si>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</si>
  <si>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</si>
  <si>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</si>
  <si>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</si>
  <si>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</si>
  <si>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</si>
  <si>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</si>
  <si>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</si>
  <si>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</si>
  <si>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</si>
  <si>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</si>
  <si>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</si>
  <si>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</si>
  <si>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</si>
  <si>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</si>
  <si>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</si>
  <si>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</si>
  <si>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</si>
  <si>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</si>
  <si>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</si>
  <si>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</si>
  <si>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</si>
  <si>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</si>
  <si>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</si>
  <si>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</si>
  <si>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</si>
  <si>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</si>
  <si>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</si>
  <si>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</si>
  <si>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</si>
  <si>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</si>
  <si>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</si>
  <si>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</si>
  <si>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</si>
  <si>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</si>
  <si>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</si>
  <si>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</si>
  <si>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</si>
  <si>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</si>
  <si>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</si>
  <si>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</si>
  <si>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</si>
  <si>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</si>
  <si>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</si>
  <si>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</si>
  <si>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</si>
  <si>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</si>
  <si>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</si>
  <si>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</si>
  <si>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</si>
  <si>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</si>
  <si>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</si>
  <si>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</si>
  <si>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</si>
  <si>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</si>
  <si>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</si>
  <si>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</si>
  <si>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</si>
  <si>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</si>
  <si>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</si>
  <si>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</si>
  <si>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</si>
  <si>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</si>
  <si>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</si>
  <si>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</si>
  <si>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</si>
  <si>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</si>
  <si>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</si>
  <si>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</si>
  <si>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</si>
  <si>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</si>
  <si>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</si>
  <si>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</si>
  <si>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</si>
  <si>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</si>
  <si>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</si>
  <si>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</si>
  <si>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</si>
  <si>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</si>
  <si>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</si>
  <si>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</si>
  <si>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</si>
  <si>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</si>
  <si>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</si>
  <si>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</si>
  <si>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</si>
  <si>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</si>
  <si>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</si>
  <si>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</si>
  <si>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</si>
  <si>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</si>
  <si>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</si>
  <si>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</si>
  <si>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</si>
  <si>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</si>
  <si>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</si>
  <si>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</si>
  <si>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</si>
  <si>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</si>
  <si>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</si>
  <si>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</si>
  <si>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</si>
  <si>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</si>
  <si>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</si>
  <si>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</si>
  <si>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</si>
  <si>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</si>
  <si>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</si>
  <si>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</si>
  <si>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</si>
  <si>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</si>
  <si>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</si>
  <si>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</si>
  <si>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</si>
  <si>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</si>
  <si>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</si>
  <si>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</si>
  <si>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</si>
  <si>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</si>
  <si>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</si>
  <si>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</si>
  <si>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</si>
  <si>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</si>
  <si>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</si>
  <si>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</si>
  <si>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</si>
  <si>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</si>
  <si>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</si>
  <si>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</si>
  <si>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</si>
  <si>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</si>
  <si>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</si>
  <si>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</si>
  <si>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</si>
  <si>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</si>
  <si>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</si>
  <si>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</si>
  <si>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</si>
  <si>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</si>
  <si>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</si>
  <si>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</si>
  <si>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</si>
  <si>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</si>
  <si>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</si>
  <si>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</si>
  <si>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</si>
  <si>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</si>
  <si>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</si>
  <si>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</si>
  <si>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</si>
  <si>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</si>
  <si>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</si>
  <si>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</si>
  <si>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</si>
  <si>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</si>
  <si>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</si>
  <si>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</si>
  <si>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</si>
  <si>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</si>
  <si>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</si>
  <si>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</si>
  <si>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</si>
  <si>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</si>
  <si>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</si>
  <si>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</si>
  <si>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</si>
  <si>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</si>
  <si>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</si>
  <si>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</si>
  <si>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</si>
  <si>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</si>
  <si>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</si>
  <si>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</si>
  <si>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</si>
  <si>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</si>
  <si>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</si>
  <si>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</si>
  <si>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</si>
  <si>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</si>
  <si>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</si>
  <si>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</si>
  <si>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</si>
  <si>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</si>
  <si>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</si>
  <si>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</si>
  <si>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</si>
  <si>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</si>
  <si>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</si>
  <si>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</si>
  <si>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</si>
  <si>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</si>
  <si>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</si>
  <si>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</si>
  <si>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</si>
  <si>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</si>
  <si>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</si>
  <si>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</si>
  <si>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</si>
  <si>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</si>
  <si>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</si>
  <si>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</si>
  <si>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</si>
  <si>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</si>
  <si>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</si>
  <si>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</si>
  <si>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</si>
  <si>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</si>
  <si>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</si>
  <si>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</si>
  <si>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</si>
  <si>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</si>
  <si>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</si>
  <si>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</si>
  <si>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</si>
  <si>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</si>
  <si>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</si>
  <si>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</si>
  <si>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</si>
  <si>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</si>
  <si>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</si>
  <si>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</si>
  <si>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</si>
  <si>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</si>
  <si>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</si>
  <si>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</si>
  <si>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</si>
  <si>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</si>
  <si>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</si>
  <si>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</si>
  <si>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</si>
  <si>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</si>
  <si>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</si>
  <si>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</si>
  <si>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</si>
  <si>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</si>
  <si>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</si>
  <si>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</si>
  <si>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</si>
  <si>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</si>
  <si>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</si>
  <si>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</si>
  <si>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</si>
  <si>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</si>
  <si>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</si>
  <si>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</si>
  <si>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</si>
  <si>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</si>
  <si>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</si>
  <si>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</si>
  <si>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</si>
  <si>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</si>
  <si>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</si>
  <si>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</si>
  <si>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</si>
  <si>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</si>
  <si>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</si>
  <si>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</si>
  <si>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</si>
  <si>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</si>
  <si>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</si>
  <si>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</si>
  <si>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</si>
  <si>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</si>
  <si>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</si>
  <si>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</si>
  <si>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</si>
  <si>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</si>
  <si>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</si>
  <si>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</si>
  <si>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</si>
  <si>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</si>
  <si>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</si>
  <si>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</si>
  <si>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</si>
  <si>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</si>
  <si>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</si>
  <si>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</si>
  <si>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</si>
  <si>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</si>
  <si>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</si>
  <si>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</si>
  <si>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</si>
  <si>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</si>
  <si>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</si>
  <si>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</si>
  <si>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</si>
  <si>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</si>
  <si>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</si>
  <si>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</si>
  <si>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</si>
  <si>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</si>
  <si>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</si>
  <si>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</si>
  <si>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</si>
  <si>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</si>
  <si>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</si>
  <si>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</si>
  <si>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</si>
  <si>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</si>
  <si>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</si>
  <si>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</si>
  <si>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</si>
  <si>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</si>
  <si>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</si>
  <si>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</si>
  <si>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</si>
  <si>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</si>
  <si>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</si>
  <si>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</si>
  <si>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</si>
  <si>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</si>
  <si>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</si>
  <si>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</si>
  <si>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</si>
  <si>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</si>
  <si>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</si>
  <si>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</si>
  <si>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</si>
  <si>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</si>
  <si>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</si>
  <si>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</si>
  <si>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</si>
  <si>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</si>
  <si>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</si>
  <si>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</si>
  <si>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</si>
  <si>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</si>
  <si>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</si>
  <si>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</si>
  <si>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</si>
  <si>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</si>
  <si>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</si>
  <si>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</si>
  <si>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</si>
  <si>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</si>
  <si>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</si>
  <si>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</si>
  <si>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</si>
  <si>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</si>
  <si>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</si>
  <si>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</si>
  <si>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</si>
  <si>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</si>
  <si>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</si>
  <si>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</si>
  <si>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</si>
  <si>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</si>
  <si>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</si>
  <si>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</si>
  <si>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</si>
  <si>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</si>
  <si>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</si>
  <si>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</si>
  <si>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</si>
  <si>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</si>
  <si>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</si>
  <si>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</si>
  <si>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</si>
  <si>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</si>
  <si>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</si>
  <si>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</si>
  <si>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</si>
  <si>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</si>
  <si>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</si>
  <si>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</si>
  <si>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</si>
  <si>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</si>
  <si>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</si>
  <si>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</si>
  <si>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</si>
  <si>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</si>
  <si>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</si>
  <si>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</si>
  <si>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</si>
  <si>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</si>
  <si>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</si>
  <si>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</si>
  <si>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</si>
  <si>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</si>
  <si>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</si>
  <si>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</si>
  <si>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</si>
  <si>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</si>
  <si>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</si>
  <si>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</si>
  <si>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</si>
  <si>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</si>
  <si>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</si>
  <si>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</si>
  <si>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</si>
  <si>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</si>
  <si>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</si>
  <si>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</si>
  <si>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</si>
  <si>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</si>
  <si>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</si>
  <si>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</si>
  <si>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</si>
  <si>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</si>
  <si>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</si>
  <si>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</si>
  <si>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</si>
  <si>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</si>
  <si>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</si>
  <si>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</si>
  <si>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</si>
  <si>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</si>
  <si>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</si>
  <si>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</si>
  <si>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</si>
  <si>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</si>
  <si>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</si>
  <si>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</si>
  <si>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</si>
  <si>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</si>
  <si>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</si>
  <si>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</si>
  <si>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</si>
  <si>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</si>
  <si>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</si>
  <si>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</si>
  <si>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</si>
  <si>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</si>
  <si>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</si>
  <si>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</si>
  <si>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</si>
  <si>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</si>
  <si>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</si>
  <si>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</si>
  <si>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</si>
  <si>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</si>
  <si>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</si>
  <si>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</si>
  <si>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</si>
  <si>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</si>
  <si>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</si>
  <si>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</si>
  <si>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</si>
  <si>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</si>
  <si>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</si>
  <si>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</si>
  <si>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</si>
  <si>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</si>
  <si>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</si>
  <si>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</si>
  <si>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</si>
  <si>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</si>
  <si>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</si>
  <si>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</si>
  <si>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</si>
  <si>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</si>
  <si>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</si>
  <si>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</si>
  <si>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</si>
  <si>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</si>
  <si>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</si>
  <si>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</si>
  <si>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</si>
  <si>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</si>
  <si>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</si>
  <si>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</si>
  <si>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</si>
  <si>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</si>
  <si>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</si>
  <si>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</si>
  <si>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</si>
  <si>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</si>
  <si>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</si>
  <si>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</si>
  <si>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</si>
  <si>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</si>
  <si>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</si>
  <si>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</si>
  <si>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</si>
  <si>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</si>
  <si>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</si>
  <si>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</si>
  <si>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</si>
  <si>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</si>
  <si>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</si>
  <si>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</si>
  <si>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</si>
  <si>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</si>
  <si>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</si>
  <si>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</si>
  <si>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</si>
  <si>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</si>
  <si>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</si>
  <si>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</si>
  <si>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</si>
  <si>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</si>
  <si>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</si>
  <si>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</si>
  <si>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</si>
  <si>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</si>
  <si>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</si>
  <si>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</si>
  <si>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</si>
  <si>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</si>
  <si>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</si>
  <si>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</si>
  <si>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</si>
  <si>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</si>
  <si>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</si>
  <si>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</si>
  <si>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</si>
  <si>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</si>
  <si>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</si>
  <si>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</si>
  <si>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</si>
  <si>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</si>
  <si>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</si>
  <si>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</si>
  <si>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</si>
  <si>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</si>
  <si>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</si>
  <si>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</si>
  <si>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</si>
  <si>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</si>
  <si>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</si>
  <si>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</si>
  <si>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</si>
  <si>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</si>
  <si>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</si>
  <si>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</si>
  <si>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</si>
  <si>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</si>
  <si>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</si>
  <si>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</si>
  <si>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</si>
  <si>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</si>
  <si>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</si>
  <si>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</si>
  <si>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</si>
  <si>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</si>
  <si>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</si>
  <si>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</si>
  <si>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</si>
  <si>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</si>
  <si>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</si>
  <si>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</si>
  <si>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</si>
  <si>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</si>
  <si>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</si>
  <si>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</si>
  <si>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</si>
  <si>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</si>
  <si>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</si>
  <si>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</si>
  <si>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</si>
  <si>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</si>
  <si>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</si>
  <si>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</si>
  <si>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</si>
  <si>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</si>
  <si>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</si>
  <si>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</si>
  <si>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</si>
  <si>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</si>
  <si>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</si>
  <si>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</si>
  <si>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</si>
  <si>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</si>
  <si>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</si>
  <si>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</si>
  <si>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</si>
  <si>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</si>
  <si>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</si>
  <si>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</si>
  <si>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</si>
  <si>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</si>
  <si>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</si>
  <si>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</si>
  <si>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</si>
  <si>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</si>
  <si>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</si>
  <si>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</si>
  <si>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</si>
  <si>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</si>
  <si>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</si>
  <si>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</si>
  <si>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</si>
  <si>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</si>
  <si>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</si>
  <si>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</si>
  <si>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</si>
  <si>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</si>
  <si>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</si>
  <si>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</si>
  <si>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</si>
  <si>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</si>
  <si>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</si>
  <si>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</si>
  <si>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</si>
  <si>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</si>
  <si>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</si>
  <si>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</si>
  <si>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</si>
  <si>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</si>
  <si>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</si>
  <si>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</si>
  <si>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</si>
  <si>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</si>
  <si>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</si>
  <si>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</si>
  <si>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</si>
  <si>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</si>
  <si>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</si>
  <si>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</si>
  <si>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</si>
  <si>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</si>
  <si>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</si>
  <si>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</si>
  <si>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</si>
  <si>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</si>
  <si>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</si>
  <si>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</si>
  <si>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</si>
  <si>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</si>
  <si>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</si>
  <si>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</si>
  <si>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</si>
  <si>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</si>
  <si>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</si>
  <si>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</si>
  <si>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</si>
  <si>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</si>
  <si>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</si>
  <si>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</si>
  <si>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</si>
  <si>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</si>
  <si>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</si>
  <si>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</si>
  <si>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</si>
  <si>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</si>
  <si>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</si>
  <si>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</si>
  <si>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</si>
  <si>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</si>
  <si>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</si>
  <si>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</si>
  <si>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</si>
  <si>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</si>
  <si>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</si>
  <si>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</si>
  <si>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</si>
  <si>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</si>
  <si>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</si>
  <si>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</si>
  <si>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</si>
  <si>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</si>
  <si>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</si>
  <si>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</si>
  <si>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</si>
  <si>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</si>
  <si>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</si>
  <si>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</si>
  <si>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</si>
  <si>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</si>
  <si>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</si>
  <si>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</si>
  <si>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</si>
  <si>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</si>
  <si>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</si>
  <si>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</si>
  <si>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</si>
  <si>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</si>
  <si>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</si>
  <si>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</si>
  <si>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</si>
  <si>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</si>
  <si>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</si>
  <si>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</si>
  <si>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</si>
  <si>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</si>
  <si>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</si>
  <si>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</si>
  <si>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</si>
  <si>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</si>
  <si>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</si>
  <si>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</si>
  <si>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</si>
  <si>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</si>
  <si>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</si>
  <si>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</si>
  <si>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</si>
  <si>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</si>
  <si>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</si>
  <si>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</si>
  <si>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</si>
  <si>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</si>
  <si>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</si>
  <si>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</si>
  <si>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</si>
  <si>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</si>
  <si>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</si>
  <si>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</si>
  <si>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</si>
  <si>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</si>
  <si>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</si>
  <si>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</si>
  <si>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</si>
  <si>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</si>
  <si>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</si>
  <si>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</si>
  <si>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</si>
  <si>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</si>
  <si>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</si>
  <si>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</si>
  <si>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</si>
  <si>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</si>
  <si>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</si>
  <si>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</si>
  <si>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</si>
  <si>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</si>
  <si>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</si>
  <si>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</si>
  <si>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</si>
  <si>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</si>
  <si>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</si>
  <si>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</si>
  <si>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</si>
  <si>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</si>
  <si>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</si>
  <si>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</si>
  <si>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</si>
  <si>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</si>
  <si>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</si>
  <si>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</si>
  <si>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</si>
  <si>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</si>
  <si>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</si>
  <si>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</si>
  <si>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</si>
  <si>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</si>
  <si>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</si>
  <si>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</si>
  <si>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</si>
  <si>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</si>
  <si>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</si>
  <si>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</si>
  <si>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</si>
  <si>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</si>
  <si>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</si>
  <si>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</si>
  <si>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</si>
  <si>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</si>
  <si>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</si>
  <si>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</si>
  <si>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</si>
  <si>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</si>
  <si>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</si>
  <si>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</si>
  <si>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</si>
  <si>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</si>
  <si>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</si>
  <si>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</si>
  <si>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</si>
  <si>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</si>
  <si>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</si>
  <si>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</si>
  <si>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</si>
  <si>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</si>
  <si>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</si>
  <si>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</si>
  <si>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</si>
  <si>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</si>
  <si>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</si>
  <si>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</si>
  <si>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</si>
  <si>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</si>
  <si>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</si>
  <si>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</si>
  <si>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</si>
  <si>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</si>
  <si>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</si>
  <si>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</si>
  <si>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</si>
  <si>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</si>
  <si>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</si>
  <si>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</si>
  <si>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</si>
  <si>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</si>
  <si>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</si>
  <si>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</si>
  <si>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</si>
  <si>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</si>
  <si>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</si>
  <si>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</si>
  <si>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</si>
  <si>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</si>
  <si>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</si>
  <si>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</si>
  <si>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</si>
  <si>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</si>
  <si>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</si>
  <si>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</si>
  <si>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</si>
  <si>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</si>
  <si>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</si>
  <si>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</si>
  <si>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</si>
  <si>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</si>
  <si>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</si>
  <si>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</si>
  <si>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</si>
  <si>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</si>
  <si>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</si>
  <si>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</si>
  <si>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</si>
  <si>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</si>
  <si>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</si>
  <si>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</si>
  <si>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</si>
  <si>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</si>
  <si>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</si>
  <si>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</si>
  <si>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</si>
  <si>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</si>
  <si>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</si>
  <si>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</si>
  <si>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</si>
  <si>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</si>
  <si>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</si>
  <si>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</si>
  <si>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</si>
  <si>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</si>
  <si>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</si>
  <si>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</si>
  <si>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</si>
  <si>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</si>
  <si>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</si>
  <si>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</si>
  <si>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</si>
  <si>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</si>
  <si>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</si>
  <si>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</si>
  <si>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</si>
  <si>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</si>
  <si>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</si>
  <si>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</si>
  <si>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</si>
  <si>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</si>
  <si>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</si>
  <si>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</si>
  <si>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</si>
  <si>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</si>
  <si>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</si>
  <si>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</si>
  <si>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</si>
  <si>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</si>
  <si>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</si>
  <si>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</si>
  <si>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</si>
  <si>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</si>
  <si>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</si>
  <si>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</si>
  <si>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</si>
  <si>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</si>
  <si>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</si>
  <si>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</si>
  <si>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</si>
  <si>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</si>
  <si>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</si>
  <si>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</si>
  <si>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</si>
  <si>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</si>
  <si>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</si>
  <si>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</si>
  <si>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</si>
  <si>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</si>
  <si>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</si>
  <si>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</si>
  <si>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</si>
  <si>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</si>
  <si>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</si>
  <si>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</si>
  <si>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</si>
  <si>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</si>
  <si>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</si>
  <si>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</si>
  <si>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</si>
  <si>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</si>
  <si>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</si>
  <si>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</si>
  <si>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</si>
  <si>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</si>
  <si>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</si>
  <si>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</si>
  <si>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</si>
  <si>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</si>
  <si>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</si>
  <si>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</si>
  <si>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</si>
  <si>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</si>
  <si>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</si>
  <si>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</si>
  <si>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</si>
  <si>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</si>
  <si>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</si>
  <si>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</si>
  <si>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</si>
  <si>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</si>
  <si>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</si>
  <si>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</si>
  <si>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</si>
  <si>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</si>
  <si>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</si>
  <si>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</si>
  <si>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</si>
  <si>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</si>
  <si>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</si>
  <si>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</si>
  <si>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</si>
  <si>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</si>
  <si>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</si>
  <si>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</si>
  <si>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</si>
  <si>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</si>
  <si>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</si>
  <si>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</si>
  <si>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</si>
  <si>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</si>
  <si>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</si>
  <si>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</si>
  <si>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</si>
  <si>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</si>
  <si>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</si>
  <si>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</si>
  <si>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</si>
  <si>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</si>
  <si>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</si>
  <si>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</si>
  <si>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</si>
  <si>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</si>
  <si>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</si>
  <si>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</si>
  <si>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</si>
  <si>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</si>
  <si>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</si>
  <si>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</si>
  <si>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</si>
  <si>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</si>
  <si>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</si>
  <si>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</si>
  <si>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</si>
  <si>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</si>
  <si>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</si>
  <si>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</si>
  <si>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</si>
  <si>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</si>
  <si>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</si>
  <si>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</si>
  <si>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</si>
  <si>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</si>
  <si>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</si>
  <si>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</si>
  <si>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</si>
  <si>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</si>
  <si>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</si>
  <si>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</si>
  <si>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</si>
  <si>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</si>
  <si>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</si>
  <si>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</si>
  <si>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</si>
  <si>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</si>
  <si>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</si>
  <si>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</si>
  <si>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</si>
  <si>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</si>
  <si>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</si>
  <si>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</si>
  <si>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</si>
  <si>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</si>
  <si>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</si>
  <si>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</si>
  <si>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</si>
  <si>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</si>
  <si>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</si>
  <si>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</si>
  <si>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</si>
  <si>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</si>
  <si>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</si>
  <si>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</si>
  <si>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</si>
  <si>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</si>
  <si>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</si>
  <si>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</si>
  <si>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</si>
  <si>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</si>
  <si>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</si>
  <si>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</si>
  <si>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</si>
  <si>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</si>
  <si>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</si>
  <si>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</si>
  <si>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</si>
  <si>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</si>
  <si>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</si>
  <si>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</si>
  <si>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</si>
  <si>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</si>
  <si>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</si>
  <si>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</si>
  <si>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</si>
  <si>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</si>
  <si>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</si>
  <si>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</si>
  <si>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</si>
  <si>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</si>
  <si>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</si>
  <si>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</si>
  <si>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</si>
  <si>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</si>
  <si>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</si>
  <si>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</si>
  <si>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</si>
  <si>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</si>
  <si>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</si>
  <si>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</si>
  <si>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</si>
  <si>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</si>
  <si>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</si>
  <si>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</si>
  <si>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</si>
  <si>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</si>
  <si>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</si>
  <si>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</si>
  <si>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</si>
  <si>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</si>
  <si>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</si>
  <si>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</si>
  <si>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</si>
  <si>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</si>
  <si>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</si>
  <si>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</si>
  <si>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</si>
  <si>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</si>
  <si>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</si>
  <si>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</si>
  <si>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</si>
  <si>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</si>
  <si>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</si>
  <si>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</si>
  <si>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</si>
  <si>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</si>
  <si>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</si>
  <si>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</si>
  <si>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</si>
  <si>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</si>
  <si>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</si>
  <si>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</si>
  <si>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</si>
  <si>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</si>
  <si>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</si>
  <si>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</si>
  <si>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</si>
  <si>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</si>
  <si>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</si>
  <si>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</si>
  <si>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</si>
  <si>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</si>
  <si>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</si>
  <si>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</si>
  <si>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</si>
  <si>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</si>
  <si>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</si>
  <si>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</si>
  <si>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</si>
  <si>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</si>
  <si>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</si>
  <si>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</si>
  <si>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</si>
  <si>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</si>
  <si>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</si>
  <si>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</si>
  <si>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</si>
  <si>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</si>
  <si>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</si>
  <si>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</si>
  <si>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</si>
  <si>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</si>
  <si>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</si>
  <si>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</si>
  <si>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</si>
  <si>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</si>
  <si>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</si>
  <si>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</si>
  <si>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</si>
  <si>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</si>
  <si>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</si>
  <si>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</si>
  <si>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</si>
  <si>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</si>
  <si>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</si>
  <si>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</si>
  <si>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</si>
  <si>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</si>
  <si>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</si>
  <si>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</si>
  <si>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</si>
  <si>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</si>
  <si>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</si>
  <si>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</si>
  <si>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</si>
  <si>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</si>
  <si>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</si>
  <si>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</si>
  <si>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</si>
  <si>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</si>
  <si>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</si>
  <si>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</si>
  <si>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</si>
  <si>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</si>
  <si>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</si>
  <si>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</si>
  <si>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</si>
  <si>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</si>
  <si>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</si>
  <si>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</si>
  <si>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</si>
  <si>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</si>
  <si>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</si>
  <si>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</si>
  <si>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</si>
  <si>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</si>
  <si>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</si>
  <si>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</si>
  <si>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</si>
  <si>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</si>
  <si>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</si>
  <si>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</si>
  <si>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</si>
  <si>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</si>
  <si>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</si>
  <si>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</si>
  <si>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</si>
  <si>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</si>
  <si>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</si>
  <si>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</si>
  <si>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</si>
  <si>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</si>
  <si>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</si>
  <si>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</si>
  <si>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</si>
  <si>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</si>
  <si>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</si>
  <si>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</si>
  <si>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</si>
  <si>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</si>
  <si>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</si>
  <si>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</si>
  <si>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</si>
  <si>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</si>
  <si>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</si>
  <si>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</si>
  <si>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</si>
  <si>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</si>
  <si>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</si>
  <si>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</si>
  <si>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</si>
  <si>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</si>
  <si>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</si>
  <si>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</si>
  <si>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</si>
  <si>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</si>
  <si>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</si>
  <si>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</si>
  <si>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</si>
  <si>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</si>
  <si>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</si>
  <si>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</si>
  <si>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</si>
  <si>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</si>
  <si>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</si>
  <si>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</si>
  <si>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</si>
  <si>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</si>
  <si>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</si>
  <si>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</si>
  <si>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</si>
  <si>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</si>
  <si>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</si>
  <si>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</si>
  <si>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</si>
  <si>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</si>
  <si>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</si>
  <si>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</si>
  <si>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</si>
  <si>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</si>
  <si>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</si>
  <si>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</si>
  <si>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</si>
  <si>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</si>
  <si>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</si>
  <si>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</si>
  <si>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</si>
  <si>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</si>
  <si>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</si>
  <si>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</si>
  <si>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</si>
  <si>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</si>
  <si>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</si>
  <si>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</si>
  <si>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</si>
  <si>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</si>
  <si>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</si>
  <si>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</si>
  <si>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</si>
  <si>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</si>
  <si>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</si>
  <si>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</si>
  <si>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</si>
  <si>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</si>
  <si>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</si>
  <si>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</si>
  <si>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</si>
  <si>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</si>
  <si>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</si>
  <si>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</si>
  <si>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</si>
  <si>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</si>
  <si>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</si>
  <si>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</si>
  <si>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</si>
  <si>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</si>
  <si>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</si>
  <si>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</si>
  <si>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</si>
  <si>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</si>
  <si>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</si>
  <si>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</si>
  <si>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</si>
  <si>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</si>
  <si>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</si>
  <si>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</si>
  <si>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</si>
  <si>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</si>
  <si>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</si>
  <si>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</si>
  <si>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</si>
  <si>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</si>
  <si>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</si>
  <si>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</si>
  <si>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</si>
  <si>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</si>
  <si>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</si>
  <si>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</si>
  <si>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</si>
  <si>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</si>
  <si>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</si>
  <si>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</si>
  <si>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</si>
  <si>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</si>
  <si>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</si>
  <si>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</si>
  <si>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</si>
  <si>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</si>
  <si>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</si>
  <si>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</si>
  <si>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</si>
  <si>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</si>
  <si>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</si>
  <si>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</si>
  <si>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</si>
  <si>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</si>
  <si>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</si>
  <si>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</si>
  <si>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</si>
  <si>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</si>
  <si>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</si>
  <si>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</si>
  <si>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</si>
  <si>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</si>
  <si>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</si>
  <si>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</si>
  <si>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</si>
  <si>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</si>
  <si>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</si>
  <si>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</si>
  <si>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</si>
  <si>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</si>
  <si>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</si>
  <si>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</si>
  <si>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</si>
  <si>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</si>
  <si>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</si>
  <si>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</si>
  <si>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</si>
  <si>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</si>
  <si>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</si>
  <si>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</si>
  <si>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</si>
  <si>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</si>
  <si>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</si>
  <si>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</si>
  <si>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</si>
  <si>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</si>
  <si>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</si>
  <si>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</si>
  <si>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</si>
  <si>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</si>
  <si>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</si>
  <si>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</si>
  <si>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</si>
  <si>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</si>
  <si>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</si>
  <si>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</si>
  <si>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</si>
  <si>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</si>
  <si>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</si>
  <si>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</si>
  <si>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</si>
  <si>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</si>
  <si>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</si>
  <si>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</si>
  <si>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</si>
  <si>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</si>
  <si>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</si>
  <si>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</si>
  <si>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</si>
  <si>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</si>
  <si>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</si>
  <si>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</si>
  <si>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</si>
  <si>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</si>
  <si>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</si>
  <si>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</si>
  <si>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</si>
  <si>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</si>
  <si>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</si>
  <si>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</si>
  <si>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</si>
  <si>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</si>
  <si>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</si>
  <si>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</si>
  <si>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</si>
  <si>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</si>
  <si>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</si>
  <si>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</si>
  <si>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</si>
  <si>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</si>
  <si>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</si>
  <si>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</si>
  <si>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</si>
  <si>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</si>
  <si>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</si>
  <si>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</si>
  <si>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</si>
  <si>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</si>
  <si>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</si>
  <si>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</si>
  <si>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</si>
  <si>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</si>
  <si>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</si>
  <si>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</si>
  <si>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</si>
  <si>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</si>
  <si>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</si>
  <si>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</si>
  <si>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</si>
  <si>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</si>
  <si>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</si>
  <si>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</si>
  <si>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</si>
  <si>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</si>
  <si>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</si>
  <si>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</si>
  <si>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</si>
  <si>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</si>
  <si>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</si>
  <si>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</si>
  <si>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</si>
  <si>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</si>
  <si>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</si>
  <si>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</si>
  <si>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</si>
  <si>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</si>
  <si>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</si>
  <si>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</si>
  <si>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</si>
  <si>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</si>
  <si>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</si>
  <si>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</si>
  <si>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</si>
  <si>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</si>
  <si>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</si>
  <si>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</si>
  <si>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</si>
  <si>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</si>
  <si>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</si>
  <si>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</si>
  <si>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</si>
  <si>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</si>
  <si>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</si>
  <si>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</si>
  <si>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</si>
  <si>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</si>
  <si>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</si>
  <si>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</si>
  <si>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</si>
  <si>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</si>
  <si>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</si>
  <si>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</si>
  <si>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</si>
  <si>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</si>
  <si>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</si>
  <si>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</si>
  <si>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</si>
  <si>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</si>
  <si>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</si>
  <si>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</si>
  <si>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</si>
  <si>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</si>
  <si>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</si>
  <si>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</si>
  <si>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</si>
  <si>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</si>
  <si>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</si>
  <si>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</si>
  <si>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</si>
  <si>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</si>
  <si>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</si>
  <si>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</si>
  <si>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</si>
  <si>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</si>
  <si>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</si>
  <si>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</si>
  <si>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</si>
  <si>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</si>
  <si>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</si>
  <si>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</si>
  <si>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</si>
  <si>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</si>
  <si>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</si>
  <si>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</si>
  <si>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</si>
  <si>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</si>
  <si>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</si>
  <si>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</si>
  <si>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</si>
  <si>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</si>
  <si>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</si>
  <si>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</si>
  <si>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</si>
  <si>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</si>
  <si>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</si>
  <si>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</si>
  <si>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</si>
  <si>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</si>
  <si>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</si>
  <si>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</si>
  <si>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</si>
  <si>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</si>
  <si>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</si>
  <si>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</si>
  <si>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</si>
  <si>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</si>
  <si>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</si>
  <si>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</si>
  <si>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</si>
  <si>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</si>
  <si>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</si>
  <si>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</si>
  <si>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</si>
  <si>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</si>
  <si>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</si>
  <si>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</si>
  <si>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</si>
  <si>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</si>
  <si>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</si>
  <si>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</si>
  <si>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</si>
  <si>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</si>
  <si>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</si>
  <si>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</si>
  <si>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</si>
  <si>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</si>
  <si>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</si>
  <si>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</si>
  <si>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</si>
  <si>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</si>
  <si>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</si>
  <si>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</si>
  <si>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</si>
  <si>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</si>
  <si>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</si>
  <si>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</si>
  <si>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</si>
  <si>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</si>
  <si>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</si>
  <si>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</si>
  <si>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</si>
  <si>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</si>
  <si>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</si>
  <si>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</si>
  <si>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</si>
  <si>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</si>
  <si>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</si>
  <si>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</si>
  <si>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</si>
  <si>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</si>
  <si>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</si>
  <si>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</si>
  <si>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</si>
  <si>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</si>
  <si>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</si>
  <si>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</si>
  <si>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</si>
  <si>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</si>
  <si>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</si>
  <si>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</si>
  <si>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</si>
  <si>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</si>
  <si>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</si>
  <si>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</si>
  <si>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</si>
  <si>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</si>
  <si>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</si>
  <si>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</si>
  <si>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</si>
  <si>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</si>
  <si>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</si>
  <si>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</si>
  <si>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</si>
  <si>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</si>
  <si>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</si>
  <si>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</si>
  <si>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</si>
  <si>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</si>
  <si>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</si>
  <si>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</si>
  <si>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</si>
  <si>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</si>
  <si>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</si>
  <si>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</si>
  <si>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</si>
  <si>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</si>
  <si>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</si>
  <si>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</si>
  <si>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</si>
  <si>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</si>
  <si>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</si>
  <si>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</si>
  <si>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</si>
  <si>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</si>
  <si>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</si>
  <si>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</si>
  <si>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</si>
  <si>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</si>
  <si>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</si>
  <si>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</si>
  <si>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</si>
  <si>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</si>
  <si>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</si>
  <si>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</si>
  <si>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</si>
  <si>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</si>
  <si>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</si>
  <si>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</si>
  <si>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</si>
  <si>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</si>
  <si>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</si>
  <si>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</si>
  <si>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</si>
  <si>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</si>
  <si>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</si>
  <si>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</si>
  <si>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</si>
  <si>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</si>
  <si>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</si>
  <si>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</si>
  <si>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</si>
  <si>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</si>
  <si>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</si>
  <si>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</si>
  <si>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</si>
  <si>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</si>
  <si>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</si>
  <si>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</si>
  <si>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</si>
  <si>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</si>
  <si>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</si>
  <si>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</si>
  <si>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</si>
  <si>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</si>
  <si>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</si>
  <si>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</si>
  <si>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</si>
  <si>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</si>
  <si>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</si>
  <si>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</si>
  <si>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</si>
  <si>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</si>
  <si>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</si>
  <si>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</si>
  <si>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</si>
  <si>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</si>
  <si>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</si>
  <si>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</si>
  <si>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</si>
  <si>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</si>
  <si>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</si>
  <si>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</si>
  <si>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</si>
  <si>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</si>
  <si>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</si>
  <si>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</si>
  <si>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</si>
  <si>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</si>
  <si>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</si>
  <si>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</si>
  <si>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</si>
  <si>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</si>
  <si>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</si>
  <si>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</si>
  <si>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</si>
  <si>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</si>
  <si>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</si>
  <si>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</si>
  <si>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</si>
  <si>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</si>
  <si>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</si>
  <si>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</si>
  <si>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</si>
  <si>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</si>
  <si>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</si>
  <si>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</si>
  <si>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</si>
  <si>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</si>
  <si>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</si>
  <si>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</si>
  <si>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</si>
  <si>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</si>
  <si>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</si>
  <si>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</si>
  <si>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</si>
  <si>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</si>
  <si>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</si>
  <si>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</si>
  <si>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</si>
  <si>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</si>
  <si>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</si>
  <si>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</si>
  <si>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</si>
  <si>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</si>
  <si>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</si>
  <si>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</si>
  <si>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</si>
  <si>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</si>
  <si>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</si>
  <si>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</si>
  <si>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</si>
  <si>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</si>
  <si>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</si>
  <si>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</si>
  <si>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</si>
  <si>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</si>
  <si>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</si>
  <si>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</si>
  <si>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</si>
  <si>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</si>
  <si>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</si>
  <si>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</si>
  <si>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</si>
  <si>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</si>
  <si>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</si>
  <si>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</si>
  <si>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</si>
  <si>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</si>
  <si>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</si>
  <si>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</si>
  <si>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</si>
  <si>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</si>
  <si>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</si>
  <si>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</si>
  <si>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</si>
  <si>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</si>
  <si>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</si>
  <si>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</si>
  <si>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</si>
  <si>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</si>
  <si>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</si>
  <si>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</si>
  <si>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</si>
  <si>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</si>
  <si>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</si>
  <si>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</si>
  <si>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</si>
  <si>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</si>
  <si>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</si>
  <si>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</si>
  <si>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</si>
  <si>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</si>
  <si>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</si>
  <si>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</si>
  <si>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</si>
  <si>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</si>
  <si>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</si>
  <si>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</si>
  <si>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</si>
  <si>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</si>
  <si>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</si>
  <si>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</si>
  <si>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</si>
  <si>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</si>
  <si>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</si>
  <si>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</si>
  <si>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</si>
  <si>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</si>
  <si>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</si>
  <si>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</si>
  <si>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</si>
  <si>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</si>
  <si>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</si>
  <si>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</si>
  <si>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</si>
  <si>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</si>
  <si>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</si>
  <si>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</si>
  <si>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</si>
  <si>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</si>
  <si>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</si>
  <si>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</si>
  <si>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</si>
  <si>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</si>
  <si>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</si>
  <si>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</si>
  <si>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</si>
  <si>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</si>
  <si>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</si>
  <si>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</si>
  <si>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</si>
  <si>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</si>
  <si>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</si>
  <si>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</si>
  <si>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</si>
  <si>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</si>
  <si>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</si>
  <si>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</si>
  <si>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</si>
  <si>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</si>
  <si>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</si>
  <si>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</si>
  <si>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</si>
  <si>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</si>
  <si>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</si>
  <si>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</si>
  <si>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</si>
  <si>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</si>
  <si>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</si>
  <si>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</si>
  <si>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</si>
  <si>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</si>
  <si>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</si>
  <si>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</si>
  <si>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</si>
  <si>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</si>
  <si>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</si>
  <si>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</si>
  <si>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</si>
  <si>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</si>
  <si>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</si>
  <si>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</si>
  <si>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</si>
  <si>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</si>
  <si>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</si>
  <si>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</si>
  <si>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</si>
  <si>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</si>
  <si>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</si>
  <si>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</si>
  <si>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</si>
  <si>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</si>
  <si>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</si>
  <si>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</si>
  <si>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</si>
  <si>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</si>
  <si>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</si>
  <si>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</si>
  <si>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</si>
  <si>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</si>
  <si>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</si>
  <si>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</si>
  <si>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</si>
  <si>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</si>
  <si>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</si>
  <si>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</si>
  <si>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</si>
  <si>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</si>
  <si>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</si>
  <si>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</si>
  <si>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</si>
  <si>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</si>
  <si>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</si>
  <si>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</si>
  <si>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</si>
  <si>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</si>
  <si>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</si>
  <si>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</si>
  <si>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</si>
  <si>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</si>
  <si>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</si>
  <si>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</si>
  <si>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</si>
  <si>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</si>
  <si>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</si>
  <si>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</si>
  <si>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</si>
  <si>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</si>
  <si>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</si>
  <si>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</si>
  <si>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</si>
  <si>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</si>
  <si>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</si>
  <si>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</si>
  <si>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</si>
  <si>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</si>
  <si>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</si>
  <si>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</si>
  <si>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</si>
  <si>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</si>
  <si>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</si>
  <si>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</si>
  <si>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</si>
  <si>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</si>
  <si>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</si>
  <si>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</si>
  <si>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</si>
  <si>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</si>
  <si>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</si>
  <si>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</si>
  <si>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</si>
  <si>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</si>
  <si>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</si>
  <si>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</si>
  <si>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</si>
  <si>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</si>
  <si>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</si>
  <si>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</si>
  <si>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</si>
  <si>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</si>
  <si>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</si>
  <si>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</si>
  <si>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</si>
  <si>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</si>
  <si>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</si>
  <si>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</si>
  <si>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</si>
  <si>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</si>
  <si>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</si>
  <si>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</si>
  <si>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</si>
  <si>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</si>
  <si>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</si>
  <si>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</si>
  <si>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</si>
  <si>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</si>
  <si>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</si>
  <si>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</si>
  <si>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</si>
  <si>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</si>
  <si>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</si>
  <si>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</si>
  <si>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</si>
  <si>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</si>
  <si>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</si>
  <si>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</si>
  <si>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</si>
  <si>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</si>
  <si>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</si>
  <si>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</si>
  <si>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</si>
  <si>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</si>
  <si>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</si>
  <si>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</si>
  <si>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</si>
  <si>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</si>
  <si>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</si>
  <si>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</si>
  <si>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</si>
  <si>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</si>
  <si>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</si>
  <si>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</si>
  <si>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</si>
  <si>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</si>
  <si>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</si>
  <si>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</si>
  <si>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</si>
  <si>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</si>
  <si>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</si>
  <si>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</si>
  <si>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</si>
  <si>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</si>
  <si>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</si>
  <si>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</si>
  <si>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</si>
  <si>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</si>
  <si>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</si>
  <si>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</si>
  <si>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</si>
  <si>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</si>
  <si>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</si>
  <si>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</si>
  <si>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</si>
  <si>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</si>
  <si>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</si>
  <si>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</si>
  <si>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</si>
  <si>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</si>
  <si>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</si>
  <si>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</si>
  <si>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</si>
  <si>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</si>
  <si>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</si>
  <si>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</si>
  <si>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</si>
  <si>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</si>
  <si>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</si>
  <si>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</si>
  <si>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</si>
  <si>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</si>
  <si>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</si>
  <si>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</si>
  <si>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</si>
  <si>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</si>
  <si>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</si>
  <si>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</si>
  <si>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</si>
  <si>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</si>
  <si>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</si>
  <si>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</si>
  <si>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</si>
  <si>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</si>
  <si>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</si>
  <si>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</si>
  <si>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</si>
  <si>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</si>
  <si>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</si>
  <si>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</si>
  <si>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</si>
  <si>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</si>
  <si>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</si>
  <si>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</si>
  <si>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</si>
  <si>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</si>
  <si>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</si>
  <si>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</si>
  <si>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</si>
  <si>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</si>
  <si>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</si>
  <si>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</si>
  <si>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</si>
  <si>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</si>
  <si>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</si>
  <si>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</si>
  <si>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</si>
  <si>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</si>
  <si>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</si>
  <si>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</si>
  <si>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</si>
  <si>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</si>
  <si>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</si>
  <si>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</si>
  <si>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</si>
  <si>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</si>
  <si>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</si>
  <si>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</si>
  <si>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</si>
  <si>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</si>
  <si>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</si>
  <si>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</si>
  <si>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</si>
  <si>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</si>
  <si>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</si>
  <si>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</si>
  <si>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</si>
  <si>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</si>
  <si>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</si>
  <si>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</si>
  <si>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</si>
  <si>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</si>
  <si>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</si>
  <si>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</si>
  <si>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</si>
  <si>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</si>
  <si>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</si>
  <si>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</si>
  <si>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</si>
  <si>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</si>
  <si>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</si>
  <si>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</si>
  <si>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</si>
  <si>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</si>
  <si>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</si>
  <si>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</si>
  <si>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</si>
  <si>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</si>
  <si>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</si>
  <si>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</si>
  <si>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</si>
  <si>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</si>
  <si>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</si>
  <si>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</si>
  <si>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</si>
  <si>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</si>
  <si>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</si>
  <si>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</si>
  <si>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</si>
  <si>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</si>
  <si>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</si>
  <si>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</si>
  <si>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</si>
  <si>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</si>
  <si>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</si>
  <si>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</si>
  <si>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</si>
  <si>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</si>
  <si>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</si>
  <si>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</si>
  <si>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</si>
  <si>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</si>
  <si>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</si>
  <si>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</si>
  <si>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</si>
  <si>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</si>
  <si>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</si>
  <si>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</si>
  <si>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</si>
  <si>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</si>
  <si>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</si>
  <si>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</si>
  <si>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</si>
  <si>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</si>
  <si>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</si>
  <si>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</si>
  <si>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</si>
  <si>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</si>
  <si>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</si>
  <si>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</si>
  <si>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</si>
  <si>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</si>
  <si>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</si>
  <si>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</si>
  <si>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</si>
  <si>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</si>
  <si>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</si>
  <si>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</si>
  <si>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</si>
  <si>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</si>
  <si>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</si>
  <si>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</si>
  <si>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</si>
  <si>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</si>
  <si>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</si>
  <si>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</si>
  <si>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</si>
  <si>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</si>
  <si>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</si>
  <si>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</si>
  <si>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</si>
  <si>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</si>
  <si>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</si>
  <si>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</si>
  <si>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</si>
  <si>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</si>
  <si>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</si>
  <si>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</si>
  <si>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</si>
  <si>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</si>
  <si>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</si>
  <si>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</si>
  <si>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</si>
  <si>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</si>
  <si>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</si>
  <si>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</si>
  <si>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</si>
  <si>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</si>
  <si>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</si>
  <si>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</si>
  <si>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</si>
  <si>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</si>
  <si>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</si>
  <si>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</si>
  <si>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</si>
  <si>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</si>
  <si>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</si>
  <si>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</si>
  <si>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</si>
  <si>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</si>
  <si>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</si>
  <si>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</si>
  <si>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</si>
  <si>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</si>
  <si>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</si>
  <si>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</si>
  <si>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</si>
  <si>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</si>
  <si>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</si>
  <si>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</si>
  <si>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</si>
  <si>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</si>
  <si>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</si>
  <si>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</si>
  <si>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</si>
  <si>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</si>
  <si>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</si>
  <si>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</si>
  <si>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</si>
  <si>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</si>
  <si>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</si>
  <si>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</si>
  <si>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</si>
  <si>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</si>
  <si>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</si>
  <si>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</si>
  <si>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</si>
  <si>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</si>
  <si>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</si>
  <si>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</si>
  <si>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</si>
  <si>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</si>
  <si>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</si>
  <si>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</si>
  <si>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</si>
  <si>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</si>
  <si>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</si>
  <si>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</si>
  <si>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</si>
  <si>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</si>
  <si>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</si>
  <si>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</si>
  <si>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</si>
  <si>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</si>
  <si>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</si>
  <si>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</si>
  <si>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</si>
  <si>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</si>
  <si>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</si>
  <si>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</si>
  <si>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</si>
  <si>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</si>
  <si>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</si>
  <si>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</si>
  <si>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</si>
  <si>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</si>
  <si>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</si>
  <si>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</si>
  <si>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</si>
  <si>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</si>
  <si>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</si>
  <si>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</si>
  <si>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</si>
  <si>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</si>
  <si>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</si>
  <si>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</si>
  <si>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</si>
  <si>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</si>
  <si>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</si>
  <si>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</si>
  <si>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</si>
  <si>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</si>
  <si>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</si>
  <si>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</si>
  <si>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</si>
  <si>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</si>
  <si>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</si>
  <si>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</si>
  <si>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</si>
  <si>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</si>
  <si>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</si>
  <si>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</si>
  <si>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</si>
  <si>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</si>
  <si>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</si>
  <si>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</si>
  <si>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</si>
  <si>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</si>
  <si>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</si>
  <si>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</si>
  <si>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</si>
  <si>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</si>
  <si>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</si>
  <si>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</si>
  <si>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</si>
  <si>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</si>
  <si>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</si>
  <si>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</si>
  <si>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</si>
  <si>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</si>
  <si>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</si>
  <si>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</si>
  <si>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</si>
  <si>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</si>
  <si>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</si>
  <si>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</si>
  <si>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</si>
  <si>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</si>
  <si>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</si>
  <si>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</si>
  <si>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</si>
  <si>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</si>
  <si>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</si>
  <si>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</si>
  <si>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</si>
  <si>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</si>
  <si>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</si>
  <si>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</si>
  <si>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</si>
  <si>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</si>
  <si>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</si>
  <si>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</si>
  <si>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</si>
  <si>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</si>
  <si>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</si>
  <si>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</si>
  <si>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</si>
  <si>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</si>
  <si>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</si>
  <si>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</si>
  <si>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</si>
  <si>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</si>
  <si>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</si>
  <si>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</si>
  <si>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</si>
  <si>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</si>
  <si>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</si>
  <si>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</si>
  <si>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</si>
  <si>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</si>
  <si>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</si>
  <si>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</si>
  <si>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</si>
  <si>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</si>
  <si>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</si>
  <si>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</si>
  <si>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</si>
  <si>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</si>
  <si>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</si>
  <si>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</si>
  <si>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</si>
  <si>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</si>
  <si>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</si>
  <si>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</si>
  <si>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</si>
  <si>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</si>
  <si>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</si>
  <si>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</si>
  <si>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</si>
  <si>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</si>
  <si>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</si>
  <si>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</si>
  <si>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</si>
  <si>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</si>
  <si>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</si>
  <si>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</si>
  <si>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</si>
  <si>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</si>
  <si>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</si>
  <si>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</si>
  <si>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</si>
  <si>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</si>
  <si>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</si>
  <si>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</si>
  <si>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</si>
  <si>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</si>
  <si>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</si>
  <si>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</si>
  <si>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</si>
  <si>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</si>
  <si>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</si>
  <si>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</si>
  <si>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</si>
  <si>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</si>
  <si>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</si>
  <si>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</si>
  <si>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</si>
  <si>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</si>
  <si>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</si>
  <si>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</si>
  <si>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</si>
  <si>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</si>
  <si>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</si>
  <si>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</si>
  <si>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</si>
  <si>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</si>
  <si>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</si>
  <si>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</si>
  <si>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</si>
  <si>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</si>
  <si>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</si>
  <si>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</si>
  <si>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</si>
  <si>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</si>
  <si>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</si>
  <si>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</si>
  <si>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</si>
  <si>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</si>
  <si>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</si>
  <si>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</si>
  <si>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</si>
  <si>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</si>
  <si>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</si>
  <si>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</si>
  <si>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</si>
  <si>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</si>
  <si>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</si>
  <si>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</si>
  <si>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</si>
  <si>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</si>
  <si>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</si>
  <si>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</si>
  <si>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</si>
  <si>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</si>
  <si>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</si>
  <si>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</si>
  <si>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</si>
  <si>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</si>
  <si>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</si>
  <si>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</si>
  <si>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</si>
  <si>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</si>
  <si>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</si>
  <si>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</si>
  <si>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</si>
  <si>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</si>
  <si>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</si>
  <si>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</si>
  <si>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</si>
  <si>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</si>
  <si>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</si>
  <si>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</si>
  <si>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</si>
  <si>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</si>
  <si>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</si>
  <si>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</si>
  <si>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</si>
  <si>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</si>
  <si>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</si>
  <si>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</si>
  <si>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</si>
  <si>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</si>
  <si>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</si>
  <si>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</si>
  <si>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</si>
  <si>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</si>
  <si>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</si>
  <si>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</si>
  <si>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</si>
  <si>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</si>
  <si>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</si>
  <si>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</si>
  <si>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</si>
  <si>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</si>
  <si>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</si>
  <si>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</si>
  <si>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</si>
  <si>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</si>
  <si>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</si>
  <si>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</si>
  <si>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</si>
  <si>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</si>
  <si>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</si>
  <si>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</si>
  <si>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</si>
  <si>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</si>
  <si>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</si>
  <si>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</si>
  <si>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</si>
  <si>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</si>
  <si>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</si>
  <si>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</si>
  <si>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</si>
  <si>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</si>
  <si>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</si>
  <si>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</si>
  <si>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</si>
  <si>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</si>
  <si>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</si>
  <si>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</si>
  <si>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</si>
  <si>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</si>
  <si>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</si>
  <si>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</si>
  <si>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</si>
  <si>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</si>
  <si>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</si>
  <si>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</si>
  <si>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</si>
  <si>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</si>
  <si>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</si>
  <si>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</si>
  <si>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</si>
  <si>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</si>
  <si>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</si>
  <si>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</si>
  <si>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</si>
  <si>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</si>
  <si>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</si>
  <si>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</si>
  <si>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</si>
  <si>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</si>
  <si>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</si>
  <si>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</si>
  <si>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</si>
  <si>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</si>
  <si>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</si>
  <si>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</si>
  <si>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</si>
  <si>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</si>
  <si>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</si>
  <si>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</si>
  <si>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</si>
  <si>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</si>
  <si>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</si>
  <si>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</si>
  <si>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</si>
  <si>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</si>
  <si>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</si>
  <si>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</si>
  <si>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</si>
  <si>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</si>
  <si>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</si>
  <si>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</si>
  <si>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</si>
  <si>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</si>
  <si>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</si>
  <si>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</si>
  <si>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</si>
  <si>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</si>
  <si>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</si>
  <si>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</si>
  <si>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</si>
  <si>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</si>
  <si>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</si>
  <si>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</si>
  <si>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</si>
  <si>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</si>
  <si>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</si>
  <si>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</si>
  <si>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</si>
  <si>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</si>
  <si>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</si>
  <si>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</si>
  <si>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</si>
  <si>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</si>
  <si>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</si>
  <si>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</si>
  <si>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</si>
  <si>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</si>
  <si>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</si>
  <si>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</si>
  <si>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</si>
  <si>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</si>
  <si>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</si>
  <si>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</si>
  <si>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</si>
  <si>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</si>
  <si>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</si>
  <si>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</si>
  <si>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</si>
  <si>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</si>
  <si>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</si>
  <si>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</si>
  <si>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</si>
  <si>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</si>
  <si>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</si>
  <si>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</si>
  <si>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</si>
  <si>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</si>
  <si>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</si>
  <si>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</si>
  <si>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</si>
  <si>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</si>
  <si>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</si>
  <si>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</si>
  <si>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</si>
  <si>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</si>
  <si>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</si>
  <si>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</si>
  <si>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</si>
  <si>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</si>
  <si>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</si>
  <si>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</si>
  <si>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</si>
  <si>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</si>
  <si>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</si>
  <si>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</si>
  <si>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</si>
  <si>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</si>
  <si>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</si>
  <si>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</si>
  <si>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</si>
  <si>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</si>
  <si>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</si>
  <si>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</si>
  <si>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</si>
  <si>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</si>
  <si>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</si>
  <si>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</si>
  <si>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</si>
  <si>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</si>
  <si>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</si>
  <si>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</si>
  <si>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</si>
  <si>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</si>
  <si>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</si>
  <si>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</si>
  <si>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</si>
  <si>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</si>
  <si>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</si>
  <si>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</si>
  <si>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</si>
  <si>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</si>
  <si>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</si>
  <si>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</si>
  <si>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</si>
  <si>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</si>
  <si>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</si>
  <si>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</si>
  <si>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</si>
  <si>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</si>
  <si>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</si>
  <si>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</si>
  <si>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</si>
  <si>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</si>
  <si>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</si>
  <si>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</si>
  <si>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</si>
  <si>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</si>
  <si>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</si>
  <si>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</si>
  <si>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</si>
  <si>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</si>
  <si>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</si>
  <si>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</si>
  <si>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</si>
  <si>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</si>
  <si>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</si>
  <si>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</si>
  <si>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</si>
  <si>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</si>
  <si>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</si>
  <si>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</si>
  <si>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</si>
  <si>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</si>
  <si>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</si>
  <si>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</si>
  <si>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</si>
  <si>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</si>
  <si>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</si>
  <si>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</si>
  <si>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</si>
  <si>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</si>
  <si>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</si>
  <si>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</si>
  <si>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</si>
  <si>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</si>
  <si>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</si>
  <si>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</si>
  <si>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</si>
  <si>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</si>
  <si>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</si>
  <si>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</si>
  <si>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</si>
  <si>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</si>
  <si>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</si>
  <si>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</si>
  <si>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</si>
  <si>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</si>
  <si>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</si>
  <si>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</si>
  <si>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</si>
  <si>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</si>
  <si>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</si>
  <si>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</si>
  <si>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</si>
  <si>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</si>
  <si>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</si>
  <si>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</si>
  <si>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</si>
  <si>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</si>
  <si>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</si>
  <si>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</si>
  <si>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</si>
  <si>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</si>
  <si>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</si>
  <si>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</si>
  <si>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</si>
  <si>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</si>
  <si>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</si>
  <si>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</si>
  <si>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</si>
  <si>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</si>
  <si>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</si>
  <si>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</si>
  <si>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</si>
  <si>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</si>
  <si>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</si>
  <si>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</si>
  <si>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</si>
  <si>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</si>
  <si>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</si>
  <si>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</si>
  <si>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</si>
  <si>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</si>
  <si>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</si>
  <si>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</si>
  <si>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</si>
  <si>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</si>
  <si>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</si>
  <si>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</si>
  <si>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</si>
  <si>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</si>
  <si>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</si>
  <si>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</si>
  <si>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</si>
  <si>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</si>
  <si>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</si>
  <si>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</si>
  <si>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</si>
  <si>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</si>
  <si>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</si>
  <si>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</si>
  <si>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</si>
  <si>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</si>
  <si>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</si>
  <si>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</si>
  <si>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</si>
  <si>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</si>
  <si>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</si>
  <si>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</si>
  <si>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</si>
  <si>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</si>
  <si>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</si>
  <si>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</si>
  <si>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</si>
  <si>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</si>
  <si>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</si>
  <si>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</si>
  <si>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</si>
  <si>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</si>
  <si>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</si>
  <si>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</si>
  <si>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</si>
  <si>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</si>
  <si>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</si>
  <si>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</si>
  <si>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</si>
  <si>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</si>
  <si>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</si>
  <si>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</si>
  <si>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</si>
  <si>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</si>
  <si>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</si>
  <si>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</si>
  <si>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</si>
  <si>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</si>
  <si>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</si>
  <si>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</si>
  <si>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</si>
  <si>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</si>
  <si>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</si>
  <si>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</si>
  <si>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</si>
  <si>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</si>
  <si>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</si>
  <si>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</si>
  <si>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</si>
  <si>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</si>
  <si>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</si>
  <si>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</si>
  <si>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</si>
  <si>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</si>
  <si>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</si>
  <si>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</si>
  <si>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</si>
  <si>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</si>
  <si>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</si>
  <si>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</si>
  <si>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</si>
  <si>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</si>
  <si>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</si>
  <si>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</si>
  <si>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</si>
  <si>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</si>
  <si>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</si>
  <si>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</si>
  <si>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</si>
  <si>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</si>
  <si>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</si>
  <si>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</si>
  <si>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</si>
  <si>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</si>
  <si>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</si>
  <si>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</si>
  <si>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</si>
  <si>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</si>
  <si>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</si>
  <si>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</si>
  <si>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</si>
  <si>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</si>
  <si>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</si>
  <si>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</si>
  <si>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</si>
  <si>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</si>
  <si>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</si>
  <si>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</si>
  <si>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</si>
  <si>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</si>
  <si>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</si>
  <si>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</si>
  <si>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</si>
  <si>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</si>
  <si>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</si>
  <si>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</si>
  <si>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</si>
  <si>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</si>
  <si>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</si>
  <si>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</si>
  <si>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</si>
  <si>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</si>
  <si>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</si>
  <si>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</si>
  <si>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</si>
  <si>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</si>
  <si>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</si>
  <si>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</si>
  <si>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</si>
  <si>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</si>
  <si>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</si>
  <si>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</si>
  <si>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</si>
  <si>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</si>
  <si>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</si>
  <si>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</si>
  <si>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</si>
  <si>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</si>
  <si>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</si>
  <si>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</si>
  <si>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</si>
  <si>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</si>
  <si>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</si>
  <si>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</si>
  <si>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</si>
  <si>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</si>
  <si>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</si>
  <si>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</si>
  <si>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</si>
  <si>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</si>
  <si>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</si>
  <si>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</si>
  <si>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</si>
  <si>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</si>
  <si>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</si>
  <si>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</si>
  <si>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</si>
  <si>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</si>
  <si>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</si>
  <si>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</si>
  <si>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</si>
  <si>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</si>
  <si>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</si>
  <si>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</si>
  <si>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</si>
  <si>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</si>
  <si>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</si>
  <si>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</si>
  <si>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</si>
  <si>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</si>
  <si>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</si>
  <si>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</si>
  <si>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</si>
  <si>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</si>
  <si>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</si>
  <si>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</si>
  <si>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</si>
  <si>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</si>
  <si>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</si>
  <si>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</si>
  <si>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</si>
  <si>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</si>
  <si>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</si>
  <si>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</si>
  <si>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</si>
  <si>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</si>
  <si>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</si>
  <si>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</si>
  <si>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</si>
  <si>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</si>
  <si>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</si>
  <si>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</si>
  <si>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</si>
  <si>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</si>
  <si>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</si>
  <si>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</si>
  <si>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</si>
  <si>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</si>
  <si>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</si>
  <si>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</si>
  <si>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</si>
  <si>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</si>
  <si>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</si>
  <si>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</si>
  <si>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</si>
  <si>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</si>
  <si>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</si>
  <si>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</si>
  <si>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</si>
  <si>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</si>
  <si>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</si>
  <si>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</si>
  <si>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</si>
  <si>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</si>
  <si>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</si>
  <si>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</si>
  <si>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</si>
  <si>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</si>
  <si>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</si>
  <si>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</si>
  <si>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</si>
  <si>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</si>
  <si>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</si>
  <si>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</si>
  <si>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</si>
  <si>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</si>
  <si>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</si>
  <si>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</si>
  <si>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</si>
  <si>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</si>
  <si>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</si>
  <si>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</si>
  <si>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</si>
  <si>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</si>
  <si>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</si>
  <si>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</si>
  <si>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</si>
  <si>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</si>
  <si>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</si>
  <si>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</si>
  <si>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</si>
  <si>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</si>
  <si>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</si>
  <si>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</si>
  <si>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</si>
  <si>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</si>
  <si>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</si>
  <si>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</si>
  <si>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</si>
  <si>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</si>
  <si>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</si>
  <si>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</si>
  <si>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</si>
  <si>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</si>
  <si>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</si>
  <si>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</si>
  <si>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</si>
  <si>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</si>
  <si>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</si>
  <si>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</si>
  <si>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</si>
  <si>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</si>
  <si>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</si>
  <si>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</si>
  <si>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</si>
  <si>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</si>
  <si>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</si>
  <si>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</si>
  <si>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</si>
  <si>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</si>
  <si>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</si>
  <si>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</si>
  <si>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</si>
  <si>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</si>
  <si>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</si>
  <si>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</si>
  <si>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</si>
  <si>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</si>
  <si>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</si>
  <si>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</si>
  <si>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</si>
  <si>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</si>
  <si>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</si>
  <si>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</si>
  <si>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</si>
  <si>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</si>
  <si>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</si>
  <si>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</si>
  <si>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</si>
  <si>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</si>
  <si>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</si>
  <si>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</si>
  <si>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</si>
  <si>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</si>
  <si>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</si>
  <si>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</si>
  <si>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</si>
  <si>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</si>
  <si>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</si>
  <si>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</si>
  <si>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</si>
  <si>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</si>
  <si>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</si>
  <si>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</si>
  <si>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</si>
  <si>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</si>
  <si>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</si>
  <si>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</si>
  <si>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</si>
  <si>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</si>
  <si>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</si>
  <si>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</si>
  <si>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</si>
  <si>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</si>
  <si>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</si>
  <si>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</si>
  <si>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</si>
  <si>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</si>
  <si>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</si>
  <si>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</si>
  <si>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</si>
  <si>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</si>
  <si>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</si>
  <si>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</si>
  <si>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</si>
  <si>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</si>
  <si>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</si>
  <si>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</si>
  <si>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</si>
  <si>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</si>
  <si>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</si>
  <si>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</si>
  <si>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</si>
  <si>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</si>
  <si>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</si>
  <si>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</si>
  <si>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</si>
  <si>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</si>
  <si>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</si>
  <si>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</si>
  <si>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</si>
  <si>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</si>
  <si>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</si>
  <si>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</si>
  <si>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</si>
  <si>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</si>
  <si>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</si>
  <si>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</si>
  <si>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</si>
  <si>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</si>
  <si>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</si>
  <si>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</si>
  <si>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</si>
  <si>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</si>
  <si>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</si>
  <si>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</si>
  <si>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</si>
  <si>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</si>
  <si>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</si>
  <si>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</si>
  <si>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</si>
  <si>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</si>
  <si>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</si>
  <si>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</si>
  <si>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</si>
  <si>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</si>
  <si>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</si>
  <si>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</si>
  <si>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</si>
  <si>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</si>
  <si>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</si>
  <si>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</si>
  <si>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</si>
  <si>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</si>
  <si>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</si>
  <si>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</si>
  <si>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</si>
  <si>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</si>
  <si>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</si>
  <si>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</si>
  <si>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</si>
  <si>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</si>
  <si>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</si>
  <si>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</si>
  <si>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</si>
  <si>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</si>
  <si>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</si>
  <si>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</si>
  <si>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</si>
  <si>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</si>
  <si>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</si>
  <si>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</si>
  <si>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</si>
  <si>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</si>
  <si>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</si>
  <si>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</si>
  <si>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</si>
  <si>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</si>
  <si>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</si>
  <si>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</si>
  <si>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</si>
  <si>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</si>
  <si>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</si>
  <si>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</si>
  <si>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</si>
  <si>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</si>
  <si>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</si>
  <si>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</si>
  <si>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</si>
  <si>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</si>
  <si>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</si>
  <si>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</si>
  <si>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</si>
  <si>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</si>
  <si>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</si>
  <si>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</si>
  <si>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</si>
  <si>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</si>
  <si>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</si>
  <si>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</si>
  <si>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</si>
  <si>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</si>
  <si>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</si>
  <si>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</si>
  <si>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</si>
  <si>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</si>
  <si>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</si>
  <si>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</si>
  <si>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</si>
  <si>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</si>
  <si>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</si>
  <si>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</si>
  <si>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</si>
  <si>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</si>
  <si>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</si>
  <si>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</si>
  <si>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</si>
  <si>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</si>
  <si>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</si>
  <si>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</si>
  <si>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</si>
  <si>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</si>
  <si>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</si>
  <si>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</si>
  <si>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</si>
  <si>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</si>
  <si>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</si>
  <si>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</si>
  <si>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</si>
  <si>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</si>
  <si>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</si>
  <si>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</si>
  <si>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</si>
  <si>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</si>
  <si>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</si>
  <si>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</si>
  <si>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</si>
  <si>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</si>
  <si>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</si>
  <si>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</si>
  <si>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</si>
  <si>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</si>
  <si>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</si>
  <si>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</si>
  <si>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</si>
  <si>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</si>
  <si>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</si>
  <si>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</si>
  <si>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</si>
  <si>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</si>
  <si>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</si>
  <si>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</si>
  <si>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</si>
  <si>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</si>
  <si>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</si>
  <si>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</si>
  <si>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</si>
  <si>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</si>
  <si>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</si>
  <si>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</si>
  <si>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</si>
  <si>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</si>
  <si>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</si>
  <si>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</si>
  <si>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</si>
  <si>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</si>
  <si>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</si>
  <si>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</si>
  <si>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</si>
  <si>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</si>
  <si>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</si>
  <si>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</si>
  <si>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</si>
  <si>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</si>
  <si>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</si>
  <si>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</si>
  <si>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</si>
  <si>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</si>
  <si>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</si>
  <si>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</si>
  <si>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</si>
  <si>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</si>
  <si>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</si>
  <si>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</si>
  <si>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</si>
  <si>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</si>
  <si>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</si>
  <si>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</si>
  <si>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</si>
  <si>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</si>
  <si>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</si>
  <si>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</si>
  <si>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</si>
  <si>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</si>
  <si>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</si>
  <si>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</si>
  <si>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</si>
  <si>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</si>
  <si>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</si>
  <si>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</si>
  <si>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</si>
  <si>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</si>
  <si>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</si>
  <si>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</si>
  <si>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</si>
  <si>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</si>
  <si>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</si>
  <si>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</si>
  <si>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</si>
  <si>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</si>
  <si>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</si>
  <si>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</si>
  <si>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</si>
  <si>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</si>
  <si>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</si>
  <si>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</si>
  <si>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</si>
  <si>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</si>
  <si>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</si>
  <si>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</si>
  <si>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</si>
  <si>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</si>
  <si>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</si>
  <si>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</si>
  <si>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</si>
  <si>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</si>
  <si>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</si>
  <si>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</si>
  <si>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</si>
  <si>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</si>
  <si>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</si>
  <si>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</si>
  <si>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</si>
  <si>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</si>
  <si>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</si>
  <si>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</si>
  <si>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</si>
  <si>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</si>
  <si>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</si>
  <si>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</si>
  <si>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</si>
  <si>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</si>
  <si>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</si>
  <si>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</si>
  <si>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</si>
  <si>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</si>
  <si>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</si>
  <si>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</si>
  <si>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</si>
  <si>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</si>
  <si>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</si>
  <si>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</si>
  <si>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</si>
  <si>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</si>
  <si>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</si>
  <si>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</si>
  <si>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</si>
  <si>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</si>
  <si>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</si>
  <si>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</si>
  <si>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</si>
  <si>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</si>
  <si>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</si>
  <si>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</si>
  <si>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</si>
  <si>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</si>
  <si>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</si>
  <si>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</si>
  <si>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</si>
  <si>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</si>
  <si>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</si>
  <si>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</si>
  <si>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</si>
  <si>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</si>
  <si>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</si>
  <si>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</si>
  <si>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</si>
  <si>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</si>
  <si>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</si>
  <si>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</si>
  <si>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</si>
  <si>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</si>
  <si>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</si>
  <si>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</si>
  <si>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</si>
  <si>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</si>
  <si>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</si>
  <si>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</si>
  <si>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</si>
  <si>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</si>
  <si>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</si>
  <si>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</si>
  <si>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</si>
  <si>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</si>
  <si>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</si>
  <si>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</si>
  <si>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</si>
  <si>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</si>
  <si>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</si>
  <si>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</si>
  <si>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</si>
  <si>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</si>
  <si>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</si>
  <si>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</si>
  <si>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</si>
  <si>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</si>
  <si>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</si>
  <si>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</si>
  <si>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</si>
  <si>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</si>
  <si>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</si>
  <si>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</si>
  <si>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</si>
  <si>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</si>
  <si>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</si>
  <si>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</si>
  <si>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</si>
  <si>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</si>
  <si>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</si>
  <si>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</si>
  <si>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</si>
  <si>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</si>
  <si>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</si>
  <si>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</si>
  <si>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</si>
  <si>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</si>
  <si>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</si>
  <si>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</si>
  <si>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</si>
  <si>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</si>
  <si>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</si>
  <si>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</si>
  <si>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</si>
  <si>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</si>
  <si>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</si>
  <si>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</si>
  <si>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</si>
  <si>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</si>
  <si>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</si>
  <si>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</si>
  <si>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</si>
  <si>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</si>
  <si>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</si>
  <si>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</si>
  <si>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</si>
  <si>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</si>
  <si>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</si>
  <si>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</si>
  <si>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</si>
  <si>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</si>
  <si>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</si>
  <si>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</si>
  <si>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</si>
  <si>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</si>
  <si>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</si>
  <si>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</si>
  <si>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</si>
  <si>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</si>
  <si>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</si>
  <si>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</si>
  <si>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</si>
  <si>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</si>
  <si>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</si>
  <si>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</si>
  <si>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</si>
  <si>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</si>
  <si>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</si>
  <si>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</si>
  <si>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</si>
  <si>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</si>
  <si>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</si>
  <si>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</si>
  <si>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</si>
  <si>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</si>
  <si>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</si>
  <si>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</si>
  <si>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</si>
  <si>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</si>
  <si>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</si>
  <si>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</si>
  <si>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</si>
  <si>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</si>
  <si>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</si>
  <si>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</si>
  <si>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</si>
  <si>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</si>
  <si>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</si>
  <si>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</si>
  <si>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</si>
  <si>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</si>
  <si>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</si>
  <si>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</si>
  <si>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</si>
  <si>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</si>
  <si>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</si>
  <si>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</si>
  <si>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</si>
  <si>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</si>
  <si>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</si>
  <si>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</si>
  <si>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</si>
  <si>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</si>
  <si>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</si>
  <si>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</si>
  <si>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</si>
  <si>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</si>
  <si>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</si>
  <si>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</si>
  <si>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</si>
  <si>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</si>
  <si>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</si>
  <si>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</si>
  <si>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</si>
  <si>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</si>
  <si>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</si>
  <si>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</si>
  <si>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</si>
  <si>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</si>
  <si>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</si>
  <si>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</si>
  <si>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</si>
  <si>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</si>
  <si>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</si>
  <si>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</si>
  <si>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</si>
  <si>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</si>
  <si>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</si>
  <si>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</si>
  <si>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</si>
  <si>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</si>
  <si>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</si>
  <si>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</si>
  <si>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</si>
  <si>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</si>
  <si>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</si>
  <si>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</si>
  <si>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</si>
  <si>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</si>
  <si>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</si>
  <si>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</si>
  <si>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</si>
  <si>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</si>
  <si>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</si>
  <si>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</si>
  <si>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</si>
  <si>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</si>
  <si>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</si>
  <si>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</si>
  <si>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</si>
  <si>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</si>
  <si>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</si>
  <si>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</si>
  <si>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</si>
  <si>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</si>
  <si>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</si>
  <si>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</si>
  <si>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</si>
  <si>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</si>
  <si>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</si>
  <si>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</si>
  <si>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</si>
  <si>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</si>
  <si>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</si>
  <si>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</si>
  <si>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</si>
  <si>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</si>
  <si>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</si>
  <si>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</si>
  <si>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</si>
  <si>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</si>
  <si>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</si>
  <si>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</si>
  <si>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</si>
  <si>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</si>
  <si>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</si>
  <si>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</si>
  <si>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</si>
  <si>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</si>
  <si>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</si>
  <si>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</si>
  <si>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</si>
  <si>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</si>
  <si>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</si>
  <si>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</si>
  <si>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</si>
  <si>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</si>
  <si>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</si>
  <si>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</si>
  <si>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</si>
  <si>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</si>
  <si>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</si>
  <si>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</si>
  <si>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</si>
  <si>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</si>
  <si>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</si>
  <si>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</si>
  <si>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</si>
  <si>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</si>
  <si>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</si>
  <si>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</si>
  <si>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</si>
  <si>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</si>
  <si>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</si>
  <si>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</si>
  <si>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</si>
  <si>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</si>
  <si>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</si>
  <si>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</si>
  <si>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</si>
  <si>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</si>
  <si>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</si>
  <si>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</si>
  <si>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</si>
  <si>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</si>
  <si>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</si>
  <si>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</si>
  <si>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</si>
  <si>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</si>
  <si>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</si>
  <si>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</si>
  <si>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</si>
  <si>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</si>
  <si>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</si>
  <si>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</si>
  <si>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</si>
  <si>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</si>
  <si>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</si>
  <si>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</si>
  <si>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</si>
  <si>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</si>
  <si>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</si>
  <si>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</si>
  <si>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</si>
  <si>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</si>
  <si>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</si>
  <si>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</si>
  <si>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</si>
  <si>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</si>
  <si>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</si>
  <si>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</si>
  <si>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</si>
  <si>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</si>
  <si>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</si>
  <si>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</si>
  <si>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</si>
  <si>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</si>
  <si>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</si>
  <si>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</si>
  <si>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</si>
  <si>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</si>
  <si>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</si>
  <si>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</si>
  <si>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</si>
  <si>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</si>
  <si>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</si>
  <si>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</si>
  <si>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</si>
  <si>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</si>
  <si>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</si>
  <si>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</si>
  <si>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</si>
  <si>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</si>
  <si>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</si>
  <si>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</si>
  <si>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</si>
  <si>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</si>
  <si>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</si>
  <si>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</si>
  <si>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</si>
  <si>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</si>
  <si>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</si>
  <si>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</si>
  <si>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</si>
  <si>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</si>
  <si>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</si>
  <si>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</si>
  <si>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</si>
  <si>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</si>
  <si>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</si>
  <si>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</si>
  <si>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</si>
  <si>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</si>
  <si>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</si>
  <si>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</si>
  <si>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</si>
  <si>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</si>
  <si>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</si>
  <si>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</si>
  <si>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</si>
  <si>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</si>
  <si>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</si>
  <si>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</si>
  <si>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</si>
  <si>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</si>
  <si>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</si>
  <si>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</si>
  <si>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</si>
  <si>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</si>
  <si>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</si>
  <si>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</si>
  <si>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</si>
  <si>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</si>
  <si>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</si>
  <si>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</si>
  <si>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</si>
  <si>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</si>
  <si>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</si>
  <si>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</si>
  <si>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</si>
  <si>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</si>
  <si>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</si>
  <si>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</si>
  <si>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</si>
  <si>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</si>
  <si>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</si>
  <si>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</si>
  <si>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</si>
  <si>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</si>
  <si>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</si>
  <si>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</si>
  <si>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</si>
  <si>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</si>
  <si>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</si>
  <si>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</si>
  <si>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</si>
  <si>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</si>
  <si>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</si>
  <si>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</si>
  <si>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</si>
  <si>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</si>
  <si>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</si>
  <si>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</si>
  <si>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</si>
  <si>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</si>
  <si>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</si>
  <si>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</si>
  <si>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</si>
  <si>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</si>
  <si>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</si>
  <si>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</si>
  <si>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</si>
  <si>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</si>
  <si>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</si>
  <si>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</si>
  <si>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</si>
  <si>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</si>
  <si>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</si>
  <si>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</si>
  <si>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</si>
  <si>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</si>
  <si>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</si>
  <si>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</si>
  <si>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</si>
  <si>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</si>
  <si>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</si>
  <si>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</si>
  <si>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</si>
  <si>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</si>
  <si>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</si>
  <si>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</si>
  <si>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</si>
  <si>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</si>
  <si>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</si>
  <si>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</si>
  <si>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</si>
  <si>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</si>
  <si>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</si>
  <si>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</si>
  <si>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</si>
  <si>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</si>
  <si>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</si>
  <si>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</si>
  <si>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</si>
  <si>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</si>
  <si>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</si>
  <si>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</si>
  <si>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</si>
  <si>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</si>
  <si>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</si>
  <si>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</si>
  <si>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</si>
  <si>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</si>
  <si>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</si>
  <si>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</si>
  <si>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</si>
  <si>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</si>
  <si>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</si>
  <si>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</si>
  <si>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</si>
  <si>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</si>
  <si>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</si>
  <si>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</si>
  <si>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</si>
  <si>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</si>
  <si>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</si>
  <si>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</si>
  <si>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</si>
  <si>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</si>
  <si>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</si>
  <si>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</si>
  <si>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</si>
  <si>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</si>
  <si>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</si>
  <si>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</si>
  <si>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</si>
  <si>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</si>
  <si>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</si>
  <si>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</si>
  <si>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</si>
  <si>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</si>
  <si>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</si>
  <si>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</si>
  <si>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</si>
  <si>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</si>
  <si>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</si>
  <si>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</si>
  <si>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</si>
  <si>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</si>
  <si>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</si>
  <si>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</si>
  <si>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</si>
  <si>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</si>
  <si>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</si>
  <si>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</si>
  <si>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</si>
  <si>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</si>
  <si>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</si>
  <si>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</si>
  <si>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</si>
  <si>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</si>
  <si>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</si>
  <si>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</si>
  <si>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</si>
  <si>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</si>
  <si>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</si>
  <si>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</si>
  <si>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</si>
  <si>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</si>
  <si>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</si>
  <si>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</si>
  <si>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</si>
  <si>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</si>
  <si>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</si>
  <si>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</si>
  <si>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</si>
  <si>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</si>
  <si>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</si>
  <si>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</si>
  <si>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</si>
  <si>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</si>
  <si>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</si>
  <si>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</si>
  <si>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</si>
  <si>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</si>
  <si>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</si>
  <si>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</si>
  <si>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</si>
  <si>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</si>
  <si>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</si>
  <si>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</si>
  <si>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</si>
  <si>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</si>
  <si>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</si>
  <si>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</si>
  <si>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</si>
  <si>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</si>
  <si>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</si>
  <si>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</si>
  <si>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</si>
  <si>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</si>
  <si>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</si>
  <si>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</si>
  <si>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</si>
  <si>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</si>
  <si>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</si>
  <si>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</si>
  <si>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</si>
  <si>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</si>
  <si>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</si>
  <si>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</si>
  <si>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</si>
  <si>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</si>
  <si>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</si>
  <si>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</si>
  <si>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</si>
  <si>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</si>
  <si>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</si>
  <si>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</si>
  <si>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</si>
  <si>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</si>
  <si>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</si>
  <si>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</si>
  <si>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</si>
  <si>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</si>
  <si>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</si>
  <si>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</si>
  <si>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</si>
  <si>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</si>
  <si>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</si>
  <si>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</si>
  <si>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</si>
  <si>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</si>
  <si>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</si>
  <si>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</si>
  <si>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</si>
  <si>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</si>
  <si>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</si>
  <si>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</si>
  <si>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</si>
  <si>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</si>
  <si>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</si>
  <si>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</si>
  <si>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</si>
  <si>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</si>
  <si>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</si>
  <si>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</si>
  <si>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</si>
  <si>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</si>
  <si>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</si>
  <si>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</si>
  <si>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</si>
  <si>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</si>
  <si>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</si>
  <si>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</si>
  <si>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</si>
  <si>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</si>
  <si>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</si>
  <si>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</si>
  <si>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</si>
  <si>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</si>
  <si>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</si>
  <si>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</si>
  <si>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</si>
  <si>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</si>
  <si>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</si>
  <si>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</si>
  <si>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</si>
  <si>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</si>
  <si>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</si>
  <si>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</si>
  <si>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</si>
  <si>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</si>
  <si>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</si>
  <si>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</si>
  <si>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</si>
  <si>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</si>
  <si>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</si>
  <si>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</si>
  <si>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</si>
  <si>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</si>
  <si>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</si>
  <si>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</si>
  <si>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</si>
  <si>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</si>
  <si>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</si>
  <si>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</si>
  <si>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</si>
  <si>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</si>
  <si>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</si>
  <si>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</si>
  <si>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</si>
  <si>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</si>
  <si>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</si>
  <si>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</si>
  <si>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</si>
  <si>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</si>
  <si>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</si>
  <si>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</si>
  <si>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</si>
  <si>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</si>
  <si>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</si>
  <si>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</si>
  <si>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</si>
  <si>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</si>
  <si>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</si>
  <si>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</si>
  <si>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</si>
  <si>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</si>
  <si>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</si>
  <si>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</si>
  <si>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</si>
  <si>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</si>
  <si>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</si>
  <si>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</si>
  <si>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</si>
  <si>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</si>
  <si>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</si>
  <si>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</si>
  <si>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</si>
  <si>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</si>
  <si>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</si>
  <si>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</si>
  <si>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</si>
  <si>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</si>
  <si>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</si>
  <si>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</si>
  <si>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</si>
  <si>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</si>
  <si>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</si>
  <si>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</si>
  <si>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</si>
  <si>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</si>
  <si>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</si>
  <si>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</si>
  <si>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</si>
  <si>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</si>
  <si>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</si>
  <si>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</si>
  <si>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</si>
  <si>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</si>
  <si>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</si>
  <si>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</si>
  <si>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</si>
  <si>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</si>
  <si>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</si>
  <si>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</si>
  <si>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</si>
  <si>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</si>
  <si>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</si>
  <si>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</si>
  <si>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</si>
  <si>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</si>
  <si>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</si>
  <si>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</si>
  <si>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</si>
  <si>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</si>
  <si>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</si>
  <si>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</si>
  <si>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</si>
  <si>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</si>
  <si>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</si>
  <si>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</si>
  <si>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</si>
  <si>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</si>
  <si>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</si>
  <si>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</si>
  <si>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</si>
  <si>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</si>
  <si>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</si>
  <si>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</si>
  <si>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</si>
  <si>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</si>
  <si>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</si>
  <si>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</si>
  <si>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</si>
  <si>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</si>
  <si>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</si>
  <si>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</si>
  <si>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</si>
  <si>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</si>
  <si>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</si>
  <si>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</si>
  <si>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</si>
  <si>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</si>
  <si>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</si>
  <si>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</si>
  <si>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</si>
  <si>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</si>
  <si>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</si>
  <si>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</si>
  <si>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</si>
  <si>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</si>
  <si>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</si>
  <si>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</si>
  <si>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</si>
  <si>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</si>
  <si>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</si>
  <si>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</si>
  <si>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</si>
  <si>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</si>
  <si>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</si>
  <si>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</si>
  <si>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</si>
  <si>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</si>
  <si>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</si>
  <si>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</si>
  <si>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</si>
  <si>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</si>
  <si>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</si>
  <si>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</si>
  <si>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</si>
  <si>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</si>
  <si>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</si>
  <si>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</si>
  <si>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</si>
  <si>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</si>
  <si>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</si>
  <si>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</si>
  <si>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</si>
  <si>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</si>
  <si>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</si>
  <si>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</si>
  <si>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</si>
  <si>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</si>
  <si>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</si>
  <si>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</si>
  <si>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</si>
  <si>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</si>
  <si>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</si>
  <si>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</si>
  <si>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</si>
  <si>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</si>
  <si>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</si>
  <si>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</si>
  <si>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</si>
  <si>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</si>
  <si>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</si>
  <si>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</si>
  <si>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</si>
  <si>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</si>
  <si>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</si>
  <si>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</si>
  <si>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</si>
  <si>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</si>
  <si>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</si>
  <si>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</si>
  <si>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</si>
  <si>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</si>
  <si>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</si>
  <si>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</si>
  <si>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</si>
  <si>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</si>
  <si>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</si>
  <si>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</si>
  <si>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</si>
  <si>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</si>
  <si>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</si>
  <si>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</si>
  <si>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</si>
  <si>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</si>
  <si>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</si>
  <si>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</si>
  <si>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</si>
  <si>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</si>
  <si>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</si>
  <si>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</si>
  <si>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</si>
  <si>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</si>
  <si>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</si>
  <si>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</si>
  <si>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</si>
  <si>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</si>
  <si>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</si>
  <si>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</si>
  <si>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</si>
  <si>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</si>
  <si>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</si>
  <si>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</si>
  <si>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</si>
  <si>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</si>
  <si>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</si>
  <si>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</si>
  <si>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</si>
  <si>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</si>
  <si>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</si>
  <si>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</si>
  <si>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</si>
  <si>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</si>
  <si>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</si>
  <si>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</si>
  <si>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</si>
  <si>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</si>
  <si>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</si>
  <si>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</si>
  <si>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</si>
  <si>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</si>
  <si>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</si>
  <si>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</si>
  <si>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</si>
  <si>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</si>
  <si>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</si>
  <si>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</si>
  <si>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</si>
  <si>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</si>
  <si>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</si>
  <si>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</si>
  <si>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</si>
  <si>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</si>
  <si>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</si>
  <si>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</si>
  <si>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</si>
  <si>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</si>
  <si>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</si>
  <si>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</si>
  <si>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</si>
  <si>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</si>
  <si>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</si>
  <si>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</si>
  <si>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</si>
  <si>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</si>
  <si>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</si>
  <si>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</si>
  <si>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</si>
  <si>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</si>
  <si>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</si>
  <si>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</si>
  <si>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</si>
  <si>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</si>
  <si>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</si>
  <si>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</si>
  <si>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</si>
  <si>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</si>
  <si>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</si>
  <si>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</si>
  <si>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</si>
  <si>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</si>
  <si>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</si>
  <si>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</si>
  <si>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</si>
  <si>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</si>
  <si>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</si>
  <si>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</si>
  <si>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</si>
  <si>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</si>
  <si>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</si>
  <si>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</si>
  <si>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</si>
  <si>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</si>
  <si>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</si>
  <si>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</si>
  <si>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</si>
  <si>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</si>
  <si>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</si>
  <si>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</si>
  <si>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</si>
  <si>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</si>
  <si>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</si>
  <si>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</si>
  <si>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</si>
  <si>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</si>
  <si>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</si>
  <si>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</si>
  <si>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</si>
  <si>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</si>
  <si>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</si>
  <si>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</si>
  <si>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</si>
  <si>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</si>
  <si>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</si>
  <si>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</si>
  <si>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</si>
  <si>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</si>
  <si>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</si>
  <si>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</si>
  <si>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</si>
  <si>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</si>
  <si>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</si>
  <si>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</si>
  <si>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</si>
  <si>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</si>
  <si>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</si>
  <si>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</si>
  <si>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</si>
  <si>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</si>
  <si>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</si>
  <si>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</si>
  <si>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</si>
  <si>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</si>
  <si>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</si>
  <si>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</si>
  <si>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</si>
  <si>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</si>
  <si>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</si>
  <si>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</si>
  <si>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</si>
  <si>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</si>
  <si>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</si>
  <si>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</si>
  <si>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</si>
  <si>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</si>
  <si>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</si>
  <si>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</si>
  <si>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</si>
  <si>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</si>
  <si>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</si>
  <si>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</si>
  <si>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</si>
  <si>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</si>
  <si>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</si>
  <si>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</si>
  <si>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</si>
  <si>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</si>
  <si>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</si>
  <si>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</si>
  <si>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</si>
  <si>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</si>
  <si>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</si>
  <si>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</si>
  <si>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</si>
  <si>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</si>
  <si>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</si>
  <si>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</si>
  <si>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</si>
  <si>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</si>
  <si>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</si>
  <si>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</si>
  <si>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</si>
  <si>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</si>
  <si>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</si>
  <si>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</si>
  <si>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</si>
  <si>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</si>
  <si>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</si>
  <si>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</si>
  <si>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</si>
  <si>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</si>
  <si>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</si>
  <si>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</si>
  <si>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</si>
  <si>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</si>
  <si>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</si>
  <si>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</si>
  <si>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</si>
  <si>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</si>
  <si>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</si>
  <si>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</si>
  <si>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</si>
  <si>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</si>
  <si>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</si>
  <si>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</si>
  <si>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</si>
  <si>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</si>
  <si>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</si>
  <si>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</si>
  <si>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</si>
  <si>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</si>
  <si>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</si>
  <si>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</si>
  <si>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</si>
  <si>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</si>
  <si>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</si>
  <si>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</si>
  <si>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</si>
  <si>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</si>
  <si>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</si>
  <si>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</si>
  <si>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</si>
  <si>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</si>
  <si>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</si>
  <si>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</si>
  <si>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</si>
  <si>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</si>
  <si>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</si>
  <si>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</si>
  <si>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</si>
  <si>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</si>
  <si>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</si>
  <si>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</si>
  <si>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</si>
  <si>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</si>
  <si>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</si>
  <si>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</si>
  <si>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</si>
  <si>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</si>
  <si>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</si>
  <si>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</si>
  <si>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</si>
  <si>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</si>
  <si>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</si>
  <si>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</si>
  <si>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</si>
  <si>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</si>
  <si>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</si>
  <si>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</si>
  <si>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</si>
  <si>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</si>
  <si>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</si>
  <si>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</si>
  <si>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</si>
  <si>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</si>
  <si>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</si>
  <si>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</si>
  <si>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</si>
  <si>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</si>
  <si>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</si>
  <si>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</si>
  <si>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</si>
  <si>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</si>
  <si>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</si>
  <si>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</si>
  <si>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</si>
  <si>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</si>
  <si>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</si>
  <si>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</si>
  <si>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</si>
  <si>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</si>
  <si>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</si>
  <si>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</si>
  <si>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</si>
  <si>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</si>
  <si>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</si>
  <si>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</si>
  <si>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</si>
  <si>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</si>
  <si>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</si>
  <si>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</si>
  <si>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</si>
  <si>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</si>
  <si>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</si>
  <si>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</si>
  <si>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</si>
  <si>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</si>
  <si>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</si>
  <si>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</si>
  <si>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</si>
  <si>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</si>
  <si>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</si>
  <si>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</si>
  <si>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</si>
  <si>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</si>
  <si>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</si>
  <si>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</si>
  <si>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</si>
  <si>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</si>
  <si>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</si>
  <si>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</si>
  <si>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</si>
  <si>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</si>
  <si>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</si>
  <si>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</si>
  <si>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</si>
  <si>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</si>
  <si>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</si>
  <si>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</si>
  <si>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</si>
  <si>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</si>
  <si>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</si>
  <si>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</si>
  <si>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</si>
  <si>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</si>
  <si>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</si>
  <si>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</si>
  <si>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</si>
  <si>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</si>
  <si>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</si>
  <si>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</si>
  <si>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</si>
  <si>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</si>
  <si>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</si>
  <si>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</si>
  <si>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</si>
  <si>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</si>
  <si>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</si>
  <si>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</si>
  <si>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</si>
  <si>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</si>
  <si>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</si>
  <si>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</si>
  <si>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</si>
  <si>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</si>
  <si>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</si>
  <si>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</si>
  <si>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</si>
  <si>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</si>
  <si>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</si>
  <si>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</si>
  <si>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</si>
  <si>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</si>
  <si>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</si>
  <si>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</si>
  <si>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</si>
  <si>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</si>
  <si>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</si>
  <si>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</si>
  <si>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</si>
  <si>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</si>
  <si>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</si>
  <si>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</si>
  <si>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</si>
  <si>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</si>
  <si>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</si>
  <si>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</si>
  <si>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</si>
  <si>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</si>
  <si>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</si>
  <si>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</si>
  <si>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</si>
  <si>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</si>
  <si>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</si>
  <si>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</si>
  <si>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</si>
  <si>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</si>
  <si>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</si>
  <si>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</si>
  <si>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</si>
  <si>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</si>
  <si>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</si>
  <si>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</si>
  <si>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</si>
  <si>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</si>
  <si>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</si>
  <si>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</si>
  <si>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</si>
  <si>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</si>
  <si>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</si>
  <si>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</si>
  <si>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</si>
  <si>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</si>
  <si>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</si>
  <si>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</si>
  <si>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</si>
  <si>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</si>
  <si>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</si>
  <si>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</si>
  <si>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</si>
  <si>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</si>
  <si>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</si>
  <si>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</si>
  <si>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</si>
  <si>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</si>
  <si>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</si>
  <si>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</si>
  <si>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</si>
  <si>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</si>
  <si>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</si>
  <si>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</si>
  <si>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</si>
  <si>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</si>
  <si>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</si>
  <si>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</si>
  <si>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</si>
  <si>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</si>
  <si>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</si>
  <si>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</si>
  <si>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</si>
  <si>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</si>
  <si>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</si>
  <si>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</si>
  <si>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</si>
  <si>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</si>
  <si>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</si>
  <si>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</si>
  <si>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</si>
  <si>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</si>
  <si>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</si>
  <si>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</si>
  <si>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</si>
  <si>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</si>
  <si>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</si>
  <si>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</si>
  <si>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</si>
  <si>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</si>
  <si>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</si>
  <si>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</si>
  <si>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</si>
  <si>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</si>
  <si>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</si>
  <si>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</si>
  <si>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</si>
  <si>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</si>
  <si>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</si>
  <si>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</si>
  <si>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</si>
  <si>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</si>
  <si>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</si>
  <si>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</si>
  <si>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</si>
  <si>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</si>
  <si>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</si>
  <si>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</si>
  <si>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</si>
  <si>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</si>
  <si>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</si>
  <si>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</si>
  <si>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</si>
  <si>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</si>
  <si>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</si>
  <si>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</si>
  <si>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</si>
  <si>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</si>
  <si>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</si>
  <si>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</si>
  <si>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</si>
  <si>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</si>
  <si>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</si>
  <si>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</si>
  <si>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</si>
  <si>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</si>
  <si>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</si>
  <si>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</si>
  <si>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</si>
  <si>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</si>
  <si>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</si>
  <si>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</si>
  <si>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</si>
  <si>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</si>
  <si>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</si>
  <si>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</si>
  <si>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</si>
  <si>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</si>
  <si>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</si>
  <si>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</si>
  <si>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</si>
  <si>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</si>
  <si>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</si>
  <si>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</si>
  <si>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</si>
  <si>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</si>
  <si>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</si>
  <si>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</si>
  <si>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</si>
  <si>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</si>
  <si>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</si>
  <si>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</si>
  <si>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</si>
  <si>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</si>
  <si>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</si>
  <si>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</si>
  <si>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</si>
  <si>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</si>
  <si>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</si>
  <si>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</si>
  <si>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</si>
  <si>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</si>
  <si>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</si>
  <si>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</si>
  <si>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</si>
  <si>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</si>
  <si>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</si>
  <si>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</si>
  <si>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</si>
  <si>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</si>
  <si>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</si>
  <si>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</si>
  <si>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</si>
  <si>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</si>
  <si>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</si>
  <si>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</si>
  <si>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</si>
  <si>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</si>
  <si>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</si>
  <si>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</si>
  <si>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</si>
  <si>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</si>
  <si>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</si>
  <si>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</si>
  <si>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</si>
  <si>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</si>
  <si>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</si>
  <si>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</si>
  <si>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</si>
  <si>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</si>
  <si>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</si>
  <si>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</si>
  <si>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</si>
  <si>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</si>
  <si>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</si>
  <si>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</si>
  <si>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</si>
  <si>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</si>
  <si>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</si>
  <si>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</si>
  <si>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</si>
  <si>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</si>
  <si>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</si>
  <si>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</si>
  <si>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</si>
  <si>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</si>
  <si>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</si>
  <si>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</si>
  <si>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</si>
  <si>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</si>
  <si>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</si>
  <si>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</si>
  <si>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</si>
  <si>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</si>
  <si>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</si>
  <si>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</si>
  <si>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</si>
  <si>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</si>
  <si>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</si>
  <si>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</si>
  <si>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</si>
  <si>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</si>
  <si>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</si>
  <si>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</si>
  <si>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</si>
  <si>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</si>
  <si>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</si>
  <si>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</si>
  <si>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</si>
  <si>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</si>
  <si>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</si>
  <si>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</si>
  <si>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</si>
  <si>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</si>
  <si>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</si>
  <si>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</si>
  <si>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</si>
  <si>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</si>
  <si>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</si>
  <si>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</si>
  <si>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</si>
  <si>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</si>
  <si>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</si>
  <si>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</si>
  <si>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</si>
  <si>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</si>
  <si>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</si>
  <si>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</si>
  <si>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</si>
  <si>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</si>
  <si>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</si>
  <si>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</si>
  <si>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</si>
  <si>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</si>
  <si>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</si>
  <si>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</si>
  <si>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</si>
  <si>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</si>
  <si>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</si>
  <si>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</si>
  <si>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</si>
  <si>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</si>
  <si>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</si>
  <si>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</si>
  <si>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</si>
  <si>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</si>
  <si>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</si>
  <si>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</si>
  <si>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</si>
  <si>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</si>
  <si>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</si>
  <si>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</si>
  <si>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</si>
  <si>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</si>
  <si>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</si>
  <si>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</si>
  <si>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</si>
  <si>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</si>
  <si>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</si>
  <si>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</si>
  <si>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</si>
  <si>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</si>
  <si>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</si>
  <si>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</si>
  <si>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</si>
  <si>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</si>
  <si>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</si>
  <si>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</si>
  <si>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</si>
  <si>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</si>
  <si>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</si>
  <si>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</si>
  <si>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</si>
  <si>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</si>
  <si>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</si>
  <si>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</si>
  <si>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</si>
  <si>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</si>
  <si>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</si>
  <si>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</si>
  <si>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</si>
  <si>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</si>
  <si>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</si>
  <si>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</si>
  <si>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</si>
  <si>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</si>
  <si>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</si>
  <si>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</si>
  <si>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</si>
  <si>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</si>
  <si>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</si>
  <si>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</si>
  <si>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</si>
  <si>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</si>
  <si>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</si>
  <si>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</si>
  <si>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</si>
  <si>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</si>
  <si>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</si>
  <si>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</si>
  <si>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</si>
  <si>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</si>
  <si>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</si>
  <si>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</si>
  <si>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</si>
  <si>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</si>
  <si>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</si>
  <si>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</si>
  <si>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</si>
  <si>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</si>
  <si>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</si>
  <si>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</si>
  <si>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</si>
  <si>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</si>
  <si>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</si>
  <si>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</si>
  <si>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</si>
  <si>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</si>
  <si>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</si>
  <si>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</si>
  <si>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</si>
  <si>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</si>
  <si>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</si>
  <si>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</si>
  <si>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</si>
  <si>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</si>
  <si>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</si>
  <si>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</si>
  <si>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</si>
  <si>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</si>
  <si>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</si>
  <si>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</si>
  <si>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</si>
  <si>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</si>
  <si>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</si>
  <si>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</si>
  <si>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</si>
  <si>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</si>
  <si>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</si>
  <si>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</si>
  <si>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</si>
  <si>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</si>
  <si>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</si>
  <si>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</si>
  <si>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</si>
  <si>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</si>
  <si>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</si>
  <si>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</si>
  <si>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</si>
  <si>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</si>
  <si>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</si>
  <si>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</si>
  <si>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</si>
  <si>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</si>
  <si>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</si>
  <si>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</si>
  <si>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</si>
  <si>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</si>
  <si>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</si>
  <si>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</si>
  <si>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</si>
  <si>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</si>
  <si>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</si>
  <si>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</si>
  <si>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</si>
  <si>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</si>
  <si>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</si>
  <si>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</si>
  <si>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</si>
  <si>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</si>
  <si>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</si>
  <si>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</si>
  <si>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</si>
  <si>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</si>
  <si>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</si>
  <si>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</si>
  <si>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</si>
  <si>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</si>
  <si>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</si>
  <si>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</si>
  <si>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</si>
  <si>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</si>
  <si>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</si>
  <si>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</si>
  <si>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</si>
  <si>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</si>
  <si>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</si>
  <si>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</si>
  <si>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</si>
  <si>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</si>
  <si>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</si>
  <si>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</si>
  <si>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</si>
  <si>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</si>
  <si>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</si>
  <si>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</si>
  <si>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</si>
  <si>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</si>
  <si>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</si>
  <si>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</si>
  <si>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</si>
  <si>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</si>
  <si>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</si>
  <si>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</si>
  <si>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</si>
  <si>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</si>
  <si>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</si>
  <si>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</si>
  <si>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</si>
  <si>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</si>
  <si>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</si>
  <si>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</si>
  <si>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</si>
  <si>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</si>
  <si>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</si>
  <si>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</si>
  <si>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</si>
  <si>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</si>
  <si>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</si>
  <si>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</si>
  <si>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</si>
  <si>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</si>
  <si>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</si>
  <si>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</si>
  <si>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</si>
  <si>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</si>
  <si>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</si>
  <si>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</si>
  <si>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</si>
  <si>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</si>
  <si>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</si>
  <si>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</si>
  <si>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</si>
  <si>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</si>
  <si>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</si>
  <si>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</si>
  <si>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</si>
  <si>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</si>
  <si>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</si>
  <si>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</si>
  <si>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</si>
  <si>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</si>
  <si>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</si>
  <si>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</si>
  <si>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</si>
  <si>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</si>
  <si>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</si>
  <si>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</si>
  <si>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</si>
  <si>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</si>
  <si>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</si>
  <si>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</si>
  <si>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</si>
  <si>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</si>
  <si>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</si>
  <si>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</si>
  <si>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</si>
  <si>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</si>
  <si>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</si>
  <si>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</si>
  <si>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</si>
  <si>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</si>
  <si>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</si>
  <si>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</si>
  <si>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</si>
  <si>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</si>
  <si>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</si>
  <si>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</si>
  <si>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</si>
  <si>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</si>
  <si>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</si>
  <si>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</si>
  <si>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</si>
  <si>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</si>
  <si>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</si>
  <si>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</si>
  <si>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</si>
  <si>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</si>
  <si>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</si>
  <si>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</si>
  <si>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</si>
  <si>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</si>
  <si>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</si>
  <si>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</si>
  <si>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</si>
  <si>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</si>
  <si>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</si>
  <si>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</si>
  <si>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</si>
  <si>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</si>
  <si>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</si>
  <si>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</si>
  <si>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</si>
  <si>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</si>
  <si>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</si>
  <si>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</si>
  <si>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</si>
  <si>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</si>
  <si>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</si>
  <si>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</si>
  <si>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</si>
  <si>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</si>
  <si>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</si>
  <si>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</si>
  <si>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</si>
  <si>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</si>
  <si>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</si>
  <si>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</si>
  <si>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</si>
  <si>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</si>
  <si>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</si>
  <si>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</si>
  <si>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</si>
  <si>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</si>
  <si>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</si>
  <si>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</si>
  <si>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</si>
  <si>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</si>
  <si>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</si>
  <si>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</si>
  <si>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</si>
  <si>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</si>
  <si>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</si>
  <si>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</si>
  <si>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</si>
  <si>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</si>
  <si>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</si>
  <si>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</si>
  <si>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</si>
  <si>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</si>
  <si>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</si>
  <si>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</si>
  <si>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</si>
  <si>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</si>
  <si>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</si>
  <si>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</si>
  <si>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</si>
  <si>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</si>
  <si>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</si>
  <si>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</si>
  <si>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</si>
  <si>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</si>
  <si>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</si>
  <si>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</si>
  <si>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</si>
  <si>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</si>
  <si>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</si>
  <si>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</si>
  <si>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</si>
  <si>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</si>
  <si>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</si>
  <si>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</si>
  <si>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</si>
  <si>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</si>
  <si>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</si>
  <si>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</si>
  <si>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</si>
  <si>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</si>
  <si>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</si>
  <si>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</si>
  <si>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</si>
  <si>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</si>
  <si>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</si>
  <si>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</si>
  <si>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</si>
  <si>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</si>
  <si>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</si>
  <si>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</si>
  <si>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</si>
  <si>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</si>
  <si>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</si>
  <si>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</si>
  <si>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</si>
  <si>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</si>
  <si>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</si>
  <si>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</si>
  <si>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</si>
  <si>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</si>
  <si>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</si>
  <si>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</si>
  <si>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</si>
  <si>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</si>
  <si>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</si>
  <si>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</si>
  <si>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</si>
  <si>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</si>
  <si>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</si>
  <si>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</si>
  <si>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</si>
  <si>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</si>
  <si>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</si>
  <si>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</si>
  <si>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</si>
  <si>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</si>
  <si>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</si>
  <si>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</si>
  <si>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</si>
  <si>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</si>
  <si>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</si>
  <si>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</si>
  <si>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</si>
  <si>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</si>
  <si>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</si>
  <si>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</si>
  <si>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</si>
  <si>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</si>
  <si>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</si>
  <si>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</si>
  <si>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</si>
  <si>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</si>
  <si>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</si>
  <si>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</si>
  <si>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</si>
  <si>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</si>
  <si>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</si>
  <si>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</si>
  <si>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</si>
  <si>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</si>
  <si>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</si>
  <si>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</si>
  <si>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</si>
  <si>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</si>
  <si>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</si>
  <si>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</si>
  <si>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</si>
  <si>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</si>
  <si>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</si>
  <si>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</si>
  <si>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</si>
  <si>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</si>
  <si>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</si>
  <si>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</si>
  <si>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</si>
  <si>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</si>
  <si>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</si>
  <si>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</si>
  <si>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</si>
  <si>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</si>
  <si>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</si>
  <si>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</si>
  <si>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</si>
  <si>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</si>
  <si>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</si>
  <si>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</si>
  <si>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</si>
  <si>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</si>
  <si>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</si>
  <si>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</si>
  <si>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</si>
  <si>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</si>
  <si>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</si>
  <si>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</si>
  <si>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</si>
  <si>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</si>
  <si>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</si>
  <si>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</si>
  <si>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</si>
  <si>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</si>
  <si>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</si>
  <si>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</si>
  <si>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</si>
  <si>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</si>
  <si>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</si>
  <si>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</si>
  <si>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</si>
  <si>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</si>
  <si>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</si>
  <si>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</si>
  <si>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</si>
  <si>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</si>
  <si>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</si>
  <si>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</si>
  <si>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</si>
  <si>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</si>
  <si>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</si>
  <si>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</si>
  <si>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</si>
  <si>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</si>
  <si>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</si>
  <si>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</si>
  <si>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</si>
  <si>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</si>
  <si>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</si>
  <si>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</si>
  <si>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</si>
  <si>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</si>
  <si>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</si>
  <si>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</si>
  <si>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</si>
  <si>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</si>
  <si>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</si>
  <si>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</si>
  <si>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</si>
  <si>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</si>
  <si>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</si>
  <si>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</si>
  <si>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</si>
  <si>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</si>
  <si>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</si>
  <si>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</si>
  <si>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</si>
  <si>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</si>
  <si>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</si>
  <si>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</si>
  <si>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</si>
  <si>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</si>
  <si>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</si>
  <si>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</si>
  <si>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</si>
  <si>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</si>
  <si>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</si>
  <si>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</si>
  <si>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</si>
  <si>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</si>
  <si>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</si>
  <si>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</si>
  <si>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</si>
  <si>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</si>
  <si>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</si>
  <si>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</si>
  <si>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</si>
  <si>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</si>
  <si>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</si>
  <si>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</si>
  <si>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</si>
  <si>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</si>
  <si>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</si>
  <si>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</si>
  <si>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</si>
  <si>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</si>
  <si>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</si>
  <si>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</si>
  <si>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</si>
  <si>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</si>
  <si>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</si>
  <si>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</si>
  <si>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</si>
  <si>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</si>
  <si>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</si>
  <si>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</si>
  <si>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</si>
  <si>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</si>
  <si>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</si>
  <si>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</si>
  <si>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</si>
  <si>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</si>
  <si>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</si>
  <si>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</si>
  <si>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</si>
  <si>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</si>
  <si>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</si>
  <si>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</si>
  <si>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</si>
  <si>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</si>
  <si>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</si>
  <si>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</si>
  <si>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</si>
  <si>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</si>
  <si>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</si>
  <si>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</si>
  <si>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</si>
  <si>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</si>
  <si>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</si>
  <si>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</si>
  <si>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</si>
  <si>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</si>
  <si>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</si>
  <si>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</si>
  <si>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</si>
  <si>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</si>
  <si>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</si>
  <si>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</si>
  <si>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</si>
  <si>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</si>
  <si>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</si>
  <si>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</si>
  <si>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</si>
  <si>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</si>
  <si>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</si>
  <si>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</si>
  <si>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</si>
  <si>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</si>
  <si>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</si>
  <si>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</si>
  <si>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</si>
  <si>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</si>
  <si>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</si>
  <si>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</si>
  <si>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</si>
  <si>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</si>
  <si>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</si>
  <si>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</si>
  <si>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</si>
  <si>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</si>
  <si>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</si>
  <si>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</si>
  <si>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</si>
  <si>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</si>
  <si>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</si>
  <si>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</si>
  <si>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</si>
  <si>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</si>
  <si>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</si>
  <si>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</si>
  <si>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</si>
  <si>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</si>
  <si>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</si>
  <si>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</si>
  <si>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</si>
  <si>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</si>
  <si>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</si>
  <si>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</si>
  <si>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</si>
  <si>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</si>
  <si>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</si>
  <si>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</si>
  <si>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</si>
  <si>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</si>
  <si>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</si>
  <si>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</si>
  <si>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</si>
  <si>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</si>
  <si>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</si>
  <si>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</si>
  <si>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</si>
  <si>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</si>
  <si>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</si>
  <si>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</si>
  <si>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</si>
  <si>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</si>
  <si>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</si>
  <si>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</si>
  <si>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</si>
  <si>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</si>
  <si>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</si>
  <si>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</si>
  <si>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</si>
  <si>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</si>
  <si>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</si>
  <si>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</si>
  <si>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</si>
  <si>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</si>
  <si>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</si>
  <si>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</si>
  <si>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</si>
  <si>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</si>
  <si>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</si>
  <si>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</si>
  <si>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</si>
  <si>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</si>
  <si>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</si>
  <si>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</si>
  <si>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</si>
  <si>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</si>
  <si>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</si>
  <si>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</si>
  <si>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</si>
  <si>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</si>
  <si>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</si>
  <si>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</si>
  <si>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</si>
  <si>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</si>
  <si>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</si>
  <si>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</si>
  <si>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</si>
  <si>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</si>
  <si>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</si>
  <si>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</si>
  <si>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</si>
  <si>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</si>
  <si>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</si>
  <si>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</si>
  <si>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</si>
  <si>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</si>
  <si>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</si>
  <si>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</si>
  <si>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</si>
  <si>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</si>
  <si>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</si>
  <si>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</si>
  <si>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</si>
  <si>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</si>
  <si>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</si>
  <si>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</si>
  <si>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</si>
  <si>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</si>
  <si>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</si>
  <si>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</si>
  <si>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</si>
  <si>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</si>
  <si>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</si>
  <si>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</si>
  <si>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</si>
  <si>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</si>
  <si>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</si>
  <si>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</si>
  <si>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</si>
  <si>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</si>
  <si>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</si>
  <si>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</si>
  <si>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</si>
  <si>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</si>
  <si>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</si>
  <si>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</si>
  <si>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</si>
  <si>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</si>
  <si>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</si>
  <si>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</si>
  <si>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</si>
  <si>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</si>
  <si>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</si>
  <si>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</si>
  <si>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</si>
  <si>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</si>
  <si>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</si>
  <si>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</si>
  <si>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</si>
  <si>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</si>
  <si>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</si>
  <si>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</si>
  <si>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</si>
  <si>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</si>
  <si>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</si>
  <si>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</si>
  <si>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</si>
  <si>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</si>
  <si>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</si>
  <si>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</si>
  <si>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</si>
  <si>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</si>
  <si>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</si>
  <si>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</si>
  <si>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</si>
  <si>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</si>
  <si>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</si>
  <si>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</si>
  <si>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</si>
  <si>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</si>
  <si>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</si>
  <si>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</si>
  <si>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</si>
  <si>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</si>
  <si>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</si>
  <si>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</si>
  <si>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</si>
  <si>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</si>
  <si>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</si>
  <si>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</si>
  <si>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</si>
  <si>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</si>
  <si>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</si>
  <si>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</si>
  <si>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</si>
  <si>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</si>
  <si>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</si>
  <si>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</si>
  <si>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</si>
  <si>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</si>
  <si>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</si>
  <si>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</si>
  <si>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</si>
  <si>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</si>
  <si>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</si>
  <si>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</si>
  <si>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</si>
  <si>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</si>
  <si>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</si>
  <si>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</si>
  <si>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</si>
  <si>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</si>
  <si>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</si>
  <si>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</si>
  <si>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</si>
  <si>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</si>
  <si>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</si>
  <si>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</si>
  <si>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</si>
  <si>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</si>
  <si>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</si>
  <si>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</si>
  <si>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</si>
  <si>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</si>
  <si>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</si>
  <si>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</si>
  <si>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</si>
  <si>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</si>
  <si>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</si>
  <si>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</si>
  <si>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</si>
  <si>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</si>
  <si>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</si>
  <si>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</si>
  <si>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</si>
  <si>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</si>
  <si>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</si>
  <si>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</si>
  <si>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</si>
  <si>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</si>
  <si>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</si>
  <si>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</si>
  <si>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</si>
  <si>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</si>
  <si>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</si>
  <si>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</si>
  <si>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</si>
  <si>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</si>
  <si>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</si>
  <si>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</si>
  <si>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</si>
  <si>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</si>
  <si>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</si>
  <si>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</si>
  <si>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</si>
  <si>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</si>
  <si>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</si>
  <si>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</si>
  <si>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</si>
  <si>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</si>
  <si>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</si>
  <si>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</si>
  <si>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</si>
  <si>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</si>
  <si>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</si>
  <si>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</si>
  <si>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</si>
  <si>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</si>
  <si>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</si>
  <si>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</si>
  <si>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</si>
  <si>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</si>
  <si>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</si>
  <si>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</si>
  <si>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</si>
  <si>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</si>
  <si>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</si>
  <si>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</si>
  <si>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</si>
  <si>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</si>
  <si>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</si>
  <si>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</si>
  <si>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</si>
  <si>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</si>
  <si>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</si>
  <si>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</si>
  <si>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</si>
  <si>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</si>
  <si>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</si>
  <si>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</si>
  <si>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</si>
  <si>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</si>
  <si>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</si>
  <si>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</si>
  <si>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</si>
  <si>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</si>
  <si>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</si>
  <si>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</si>
  <si>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</si>
  <si>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</si>
  <si>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</si>
  <si>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</si>
  <si>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</si>
  <si>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</si>
  <si>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</si>
  <si>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</si>
  <si>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</si>
  <si>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</si>
  <si>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</si>
  <si>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</si>
  <si>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</si>
  <si>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</si>
  <si>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</si>
  <si>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</si>
  <si>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</si>
  <si>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</si>
  <si>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</si>
  <si>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</si>
  <si>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</si>
  <si>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</si>
  <si>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</si>
  <si>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</si>
  <si>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</si>
  <si>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</si>
  <si>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</si>
  <si>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</si>
  <si>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</si>
  <si>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</si>
  <si>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</si>
  <si>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</si>
  <si>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</si>
  <si>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</si>
  <si>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</si>
  <si>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</si>
  <si>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</si>
  <si>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</si>
  <si>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</si>
  <si>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</si>
  <si>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</si>
  <si>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</si>
  <si>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</si>
  <si>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</si>
  <si>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</si>
  <si>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</si>
  <si>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</si>
  <si>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</si>
  <si>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</si>
  <si>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</si>
  <si>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</si>
  <si>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</si>
  <si>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</si>
  <si>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</si>
  <si>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</si>
  <si>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</si>
  <si>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</si>
  <si>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</si>
  <si>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</si>
  <si>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</si>
  <si>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</si>
  <si>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</si>
  <si>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</si>
  <si>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</si>
  <si>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</si>
  <si>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</si>
  <si>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</si>
  <si>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</si>
  <si>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</si>
  <si>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</si>
  <si>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</si>
  <si>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</si>
  <si>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</si>
  <si>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</si>
  <si>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</si>
  <si>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</si>
  <si>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</si>
  <si>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</si>
  <si>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</si>
  <si>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</si>
  <si>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</si>
  <si>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</si>
  <si>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</si>
  <si>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</si>
  <si>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</si>
  <si>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</si>
  <si>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</si>
  <si>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</si>
  <si>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</si>
  <si>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</si>
  <si>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</si>
  <si>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</si>
  <si>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</si>
  <si>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</si>
  <si>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</si>
  <si>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</si>
  <si>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</si>
  <si>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</si>
  <si>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</si>
  <si>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</si>
  <si>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</si>
  <si>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</si>
  <si>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</si>
  <si>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</si>
  <si>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</si>
  <si>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</si>
  <si>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</si>
  <si>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</si>
  <si>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</si>
  <si>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</si>
  <si>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</si>
  <si>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</si>
  <si>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</si>
  <si>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</si>
  <si>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</si>
  <si>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</si>
  <si>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</si>
  <si>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</si>
  <si>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</si>
  <si>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</si>
  <si>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</si>
  <si>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</si>
  <si>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</si>
  <si>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</si>
  <si>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</si>
  <si>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</si>
  <si>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</si>
  <si>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</si>
  <si>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</si>
  <si>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</si>
  <si>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</si>
  <si>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</si>
  <si>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</si>
  <si>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</si>
  <si>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</si>
  <si>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</si>
  <si>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</si>
  <si>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</si>
  <si>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</si>
  <si>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</si>
  <si>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</si>
  <si>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</si>
  <si>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</si>
  <si>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</si>
  <si>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</si>
  <si>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</si>
  <si>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</si>
  <si>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</si>
  <si>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</si>
  <si>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</si>
  <si>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</si>
  <si>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</si>
  <si>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</si>
  <si>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</si>
  <si>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</si>
  <si>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</si>
  <si>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</si>
  <si>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</si>
  <si>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</si>
  <si>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</si>
  <si>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</si>
  <si>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</si>
  <si>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</si>
  <si>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</si>
  <si>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</si>
  <si>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</si>
  <si>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</si>
  <si>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</si>
  <si>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</si>
  <si>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</si>
  <si>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</si>
  <si>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</si>
  <si>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</si>
  <si>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</si>
  <si>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</si>
  <si>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</si>
  <si>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</si>
  <si>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</si>
  <si>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</si>
  <si>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</si>
  <si>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</si>
  <si>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</si>
  <si>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</si>
  <si>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</si>
  <si>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</si>
  <si>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</si>
  <si>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</si>
  <si>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</si>
  <si>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</si>
  <si>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</si>
  <si>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</si>
  <si>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</si>
  <si>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</si>
  <si>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</si>
  <si>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</si>
  <si>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</si>
  <si>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</si>
  <si>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</si>
  <si>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</si>
  <si>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</si>
  <si>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</si>
  <si>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</si>
  <si>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</si>
  <si>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</si>
  <si>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</si>
  <si>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</si>
  <si>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</si>
  <si>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</si>
  <si>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</si>
  <si>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</si>
  <si>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</si>
  <si>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</si>
  <si>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</si>
  <si>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</si>
  <si>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</si>
  <si>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</si>
  <si>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</si>
  <si>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</si>
  <si>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</si>
  <si>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</si>
  <si>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</si>
  <si>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</si>
  <si>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</si>
  <si>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</si>
  <si>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</si>
  <si>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</si>
  <si>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</si>
  <si>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</si>
  <si>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</si>
  <si>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</si>
  <si>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</si>
  <si>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</si>
  <si>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</si>
  <si>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</si>
  <si>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</si>
  <si>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</si>
  <si>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</si>
  <si>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</si>
  <si>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</si>
  <si>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</si>
  <si>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</si>
  <si>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</si>
  <si>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</si>
  <si>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</si>
  <si>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</si>
  <si>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</si>
  <si>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</si>
  <si>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</si>
  <si>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</si>
  <si>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</si>
  <si>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</si>
  <si>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</si>
  <si>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</si>
  <si>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</si>
  <si>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</si>
  <si>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</si>
  <si>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</si>
  <si>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</si>
  <si>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</si>
  <si>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</si>
  <si>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</si>
  <si>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</si>
  <si>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</si>
  <si>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</si>
  <si>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</si>
  <si>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</si>
  <si>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</si>
  <si>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</si>
  <si>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</si>
  <si>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</si>
  <si>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</si>
  <si>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</si>
  <si>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</si>
  <si>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</si>
  <si>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</si>
  <si>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</si>
  <si>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</si>
  <si>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</si>
  <si>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</si>
  <si>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</si>
  <si>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</si>
  <si>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</si>
  <si>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</si>
  <si>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</si>
  <si>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</si>
  <si>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</si>
  <si>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</si>
  <si>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</si>
  <si>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</si>
  <si>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</si>
  <si>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</si>
  <si>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</si>
  <si>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</si>
  <si>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</si>
  <si>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</si>
  <si>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</si>
  <si>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</si>
  <si>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</si>
  <si>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</si>
  <si>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</si>
  <si>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</si>
  <si>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</si>
  <si>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</si>
  <si>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</si>
  <si>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</si>
  <si>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</si>
  <si>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</si>
  <si>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</si>
  <si>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</si>
  <si>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</si>
  <si>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</si>
  <si>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</si>
  <si>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</si>
  <si>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</si>
  <si>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</si>
  <si>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</si>
  <si>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</si>
  <si>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</si>
  <si>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</si>
  <si>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</si>
  <si>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</si>
  <si>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</si>
  <si>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</si>
  <si>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</si>
  <si>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</si>
  <si>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</si>
  <si>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</si>
  <si>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</si>
  <si>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</si>
  <si>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</si>
  <si>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</si>
  <si>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</si>
  <si>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</si>
  <si>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</si>
  <si>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</si>
  <si>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</si>
  <si>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</si>
  <si>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</si>
  <si>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</si>
  <si>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</si>
  <si>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</si>
  <si>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</si>
  <si>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</si>
  <si>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</si>
  <si>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</si>
  <si>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</si>
  <si>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</si>
  <si>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</si>
  <si>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</si>
  <si>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</si>
  <si>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</si>
  <si>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</si>
  <si>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</si>
  <si>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</si>
  <si>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</si>
  <si>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</si>
  <si>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</si>
  <si>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</si>
  <si>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</si>
  <si>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</si>
  <si>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</si>
  <si>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</si>
  <si>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</si>
  <si>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</si>
  <si>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</si>
  <si>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</si>
  <si>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</si>
  <si>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</si>
  <si>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</si>
  <si>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</si>
  <si>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</si>
  <si>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</si>
  <si>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</si>
  <si>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</si>
  <si>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</si>
  <si>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</si>
  <si>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</si>
  <si>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</si>
  <si>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</si>
  <si>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</si>
  <si>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</si>
  <si>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</si>
  <si>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</si>
  <si>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</si>
  <si>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</si>
  <si>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</si>
  <si>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</si>
  <si>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</si>
  <si>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</si>
  <si>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</si>
  <si>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</si>
  <si>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</si>
  <si>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</si>
  <si>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</si>
  <si>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</si>
  <si>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</si>
  <si>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</si>
  <si>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</si>
  <si>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</si>
  <si>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</si>
  <si>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</si>
  <si>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</si>
  <si>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</si>
  <si>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</si>
  <si>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</si>
  <si>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</si>
  <si>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</si>
  <si>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</si>
  <si>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</si>
  <si>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</si>
  <si>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</si>
  <si>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</si>
  <si>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</si>
  <si>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</si>
  <si>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</si>
  <si>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</si>
  <si>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</si>
  <si>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</si>
  <si>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</si>
  <si>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</si>
  <si>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</si>
  <si>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</si>
  <si>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</si>
  <si>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</si>
  <si>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</si>
  <si>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</si>
  <si>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</si>
  <si>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</si>
  <si>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</si>
  <si>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</si>
  <si>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</si>
  <si>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</si>
  <si>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</si>
  <si>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</si>
  <si>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</si>
  <si>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</si>
  <si>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</si>
  <si>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</si>
  <si>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</si>
  <si>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</si>
  <si>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</si>
  <si>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</si>
  <si>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</si>
  <si>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</si>
  <si>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</si>
  <si>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</si>
  <si>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</si>
  <si>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</si>
  <si>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</si>
  <si>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</si>
  <si>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</si>
  <si>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</si>
  <si>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</si>
  <si>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</si>
  <si>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</si>
  <si>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</si>
  <si>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</si>
  <si>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</si>
  <si>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</si>
  <si>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</si>
  <si>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</si>
  <si>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</si>
  <si>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</si>
  <si>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</si>
  <si>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</si>
  <si>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</si>
  <si>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</si>
  <si>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</si>
  <si>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</si>
  <si>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</si>
  <si>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</si>
  <si>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</si>
  <si>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</si>
  <si>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</si>
  <si>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</si>
  <si>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</si>
  <si>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</si>
  <si>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</si>
  <si>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</si>
  <si>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</si>
  <si>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</si>
  <si>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</si>
  <si>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</si>
  <si>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</si>
  <si>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</si>
  <si>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</si>
  <si>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</si>
  <si>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</si>
  <si>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</si>
  <si>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</si>
  <si>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</si>
  <si>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</si>
  <si>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</si>
  <si>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</si>
  <si>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</si>
  <si>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</si>
  <si>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</si>
  <si>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</si>
  <si>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</si>
  <si>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</si>
  <si>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</si>
  <si>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</si>
  <si>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</si>
  <si>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</si>
  <si>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</si>
  <si>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</si>
  <si>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</si>
  <si>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</si>
  <si>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</si>
  <si>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</si>
  <si>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</si>
  <si>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</si>
  <si>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</si>
  <si>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</si>
  <si>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</si>
  <si>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</si>
  <si>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</si>
  <si>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</si>
  <si>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</si>
  <si>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</si>
  <si>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</si>
  <si>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</si>
  <si>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</si>
  <si>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</si>
  <si>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</si>
  <si>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</si>
  <si>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</si>
  <si>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</si>
  <si>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</si>
  <si>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</si>
  <si>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</si>
  <si>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</si>
  <si>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</si>
  <si>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</si>
  <si>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</si>
  <si>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</si>
  <si>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</si>
  <si>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</si>
  <si>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</si>
  <si>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</si>
  <si>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</si>
  <si>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</si>
  <si>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</si>
  <si>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</si>
  <si>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</si>
  <si>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</si>
  <si>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</si>
  <si>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</si>
  <si>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</si>
  <si>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</si>
  <si>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</si>
  <si>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</si>
  <si>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</si>
  <si>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</si>
  <si>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</si>
  <si>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</si>
  <si>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</si>
  <si>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</si>
  <si>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</si>
  <si>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</si>
  <si>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</si>
  <si>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</si>
  <si>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</si>
  <si>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</si>
  <si>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</si>
  <si>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</si>
  <si>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</si>
  <si>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</si>
  <si>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</si>
  <si>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</si>
  <si>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</si>
  <si>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</si>
  <si>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</si>
  <si>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</si>
  <si>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</si>
  <si>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</si>
  <si>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</si>
  <si>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</si>
  <si>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</si>
  <si>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</si>
  <si>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</si>
  <si>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</si>
  <si>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</si>
  <si>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</si>
  <si>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</si>
  <si>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</si>
  <si>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</si>
  <si>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</si>
  <si>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</si>
  <si>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</si>
  <si>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</si>
  <si>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</si>
  <si>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</si>
  <si>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</si>
  <si>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</si>
  <si>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</si>
  <si>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</si>
  <si>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</si>
  <si>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</si>
  <si>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</si>
  <si>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</si>
  <si>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</si>
  <si>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</si>
  <si>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</si>
  <si>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</si>
  <si>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</si>
  <si>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</si>
  <si>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</si>
  <si>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</si>
  <si>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</si>
  <si>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</si>
  <si>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</si>
  <si>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</si>
  <si>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</si>
  <si>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</si>
  <si>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</si>
  <si>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</si>
  <si>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</si>
  <si>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</si>
  <si>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</si>
  <si>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</si>
  <si>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</si>
  <si>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</si>
  <si>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</si>
  <si>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</si>
  <si>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</si>
  <si>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</si>
  <si>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</si>
  <si>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</si>
  <si>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</si>
  <si>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</si>
  <si>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</si>
  <si>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</si>
  <si>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</si>
  <si>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</si>
  <si>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</si>
  <si>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</si>
  <si>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</si>
  <si>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</si>
  <si>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</si>
  <si>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</si>
  <si>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</si>
  <si>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</si>
  <si>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</si>
  <si>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</si>
  <si>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</si>
  <si>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</si>
  <si>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</si>
  <si>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</si>
  <si>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</si>
  <si>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</si>
  <si>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</si>
  <si>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</si>
  <si>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</si>
  <si>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</si>
  <si>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</si>
  <si>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</si>
  <si>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</si>
  <si>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</si>
  <si>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</si>
  <si>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</si>
  <si>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</si>
  <si>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</si>
  <si>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</si>
  <si>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</si>
  <si>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</si>
  <si>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</si>
  <si>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</si>
  <si>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</si>
  <si>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</si>
  <si>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</si>
  <si>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</si>
  <si>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</si>
  <si>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</si>
  <si>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</si>
  <si>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</si>
  <si>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</si>
  <si>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</si>
  <si>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</si>
  <si>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</si>
  <si>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</si>
  <si>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</si>
  <si>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</si>
  <si>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</si>
  <si>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</si>
  <si>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</si>
  <si>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</si>
  <si>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</si>
  <si>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</si>
  <si>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</si>
  <si>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</si>
  <si>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</si>
  <si>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</si>
  <si>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</si>
  <si>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</si>
  <si>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</si>
  <si>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</si>
  <si>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</si>
  <si>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</si>
  <si>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</si>
  <si>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</si>
  <si>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</si>
  <si>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</si>
  <si>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</si>
  <si>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</si>
  <si>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</si>
  <si>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</si>
  <si>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</si>
  <si>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</si>
  <si>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</si>
  <si>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</si>
  <si>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</si>
  <si>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</si>
  <si>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</si>
  <si>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</si>
  <si>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</si>
  <si>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</si>
  <si>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</si>
  <si>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</si>
  <si>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</si>
  <si>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</si>
  <si>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</si>
  <si>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</si>
  <si>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</si>
  <si>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</si>
  <si>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</si>
  <si>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</si>
  <si>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</si>
  <si>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</si>
  <si>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</si>
  <si>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</si>
  <si>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</si>
  <si>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</si>
  <si>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</si>
  <si>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</si>
  <si>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</si>
  <si>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</si>
  <si>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</si>
  <si>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</si>
  <si>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</si>
  <si>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</si>
  <si>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</si>
  <si>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</si>
  <si>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</si>
  <si>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</si>
  <si>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</si>
  <si>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</si>
  <si>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</si>
  <si>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</si>
  <si>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</si>
  <si>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</si>
  <si>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</si>
  <si>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</si>
  <si>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</si>
  <si>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</si>
  <si>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</si>
  <si>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</si>
  <si>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</si>
  <si>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</si>
  <si>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</si>
  <si>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</si>
  <si>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</si>
  <si>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</si>
  <si>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</si>
  <si>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</si>
  <si>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</si>
  <si>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</si>
  <si>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</si>
  <si>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</si>
  <si>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</si>
  <si>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</si>
  <si>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</si>
  <si>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</si>
  <si>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</si>
  <si>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</si>
  <si>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</si>
  <si>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</si>
  <si>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</si>
  <si>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</si>
  <si>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</si>
  <si>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</si>
  <si>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</si>
  <si>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</si>
  <si>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</si>
  <si>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</si>
  <si>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</si>
  <si>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</si>
  <si>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</si>
  <si>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</si>
  <si>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</si>
  <si>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</si>
  <si>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</si>
  <si>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</si>
  <si>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</si>
  <si>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</si>
  <si>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</si>
  <si>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</si>
  <si>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</si>
  <si>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</si>
  <si>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</si>
  <si>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</si>
  <si>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</si>
  <si>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</si>
  <si>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</si>
  <si>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</si>
  <si>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</si>
  <si>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</si>
  <si>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</si>
  <si>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</si>
  <si>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</si>
  <si>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</si>
  <si>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</si>
  <si>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</si>
  <si>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</si>
  <si>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</si>
  <si>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</si>
  <si>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</si>
  <si>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</si>
  <si>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</si>
  <si>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</si>
  <si>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</si>
  <si>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</si>
  <si>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</si>
  <si>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</si>
  <si>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</si>
  <si>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</si>
  <si>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</si>
  <si>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</si>
  <si>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</si>
  <si>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</si>
  <si>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</si>
  <si>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</si>
  <si>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</si>
  <si>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</si>
  <si>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</si>
  <si>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</si>
  <si>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</si>
  <si>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</si>
  <si>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</si>
  <si>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</si>
  <si>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</si>
  <si>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</si>
  <si>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</si>
  <si>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</si>
  <si>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</si>
  <si>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</si>
  <si>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</si>
  <si>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</si>
  <si>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</si>
  <si>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</si>
  <si>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</si>
  <si>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</si>
  <si>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</si>
  <si>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</si>
  <si>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</si>
  <si>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</si>
  <si>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</si>
  <si>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</si>
  <si>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</si>
  <si>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</si>
  <si>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</si>
  <si>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</si>
  <si>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</si>
  <si>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</si>
  <si>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</si>
  <si>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</si>
  <si>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</si>
  <si>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</si>
  <si>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</si>
  <si>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</si>
  <si>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</si>
  <si>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</si>
  <si>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</si>
  <si>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</si>
  <si>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</si>
  <si>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</si>
  <si>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</si>
  <si>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</si>
  <si>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</si>
  <si>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</si>
  <si>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</si>
  <si>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</si>
  <si>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</si>
  <si>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</si>
  <si>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</si>
  <si>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</si>
  <si>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</si>
  <si>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</si>
  <si>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</si>
  <si>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</si>
  <si>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</si>
  <si>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</si>
  <si>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</si>
  <si>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</si>
  <si>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</si>
  <si>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</si>
  <si>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</si>
  <si>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</si>
  <si>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</si>
  <si>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</si>
  <si>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</si>
  <si>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</si>
  <si>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</si>
  <si>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</si>
  <si>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</si>
  <si>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</si>
  <si>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</si>
  <si>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</si>
  <si>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</si>
  <si>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</si>
  <si>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</si>
  <si>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</si>
  <si>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</si>
  <si>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</si>
  <si>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</si>
  <si>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</si>
  <si>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</si>
  <si>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</si>
  <si>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</si>
  <si>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</si>
  <si>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</si>
  <si>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</si>
  <si>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</si>
  <si>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</si>
  <si>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</si>
  <si>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</si>
  <si>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</si>
  <si>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</si>
  <si>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</si>
  <si>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</si>
  <si>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</si>
  <si>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</si>
  <si>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</si>
  <si>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</si>
  <si>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</si>
  <si>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</si>
  <si>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</si>
  <si>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</si>
  <si>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</si>
  <si>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</si>
  <si>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</si>
  <si>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</si>
  <si>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</si>
  <si>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</si>
  <si>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</si>
  <si>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</si>
  <si>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</si>
  <si>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</si>
  <si>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</si>
  <si>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</si>
  <si>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</si>
  <si>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</si>
  <si>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</si>
  <si>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</si>
  <si>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</si>
  <si>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</si>
  <si>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</si>
  <si>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</si>
  <si>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</si>
  <si>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</si>
  <si>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</si>
  <si>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</si>
  <si>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</si>
  <si>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</si>
  <si>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</si>
  <si>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</si>
  <si>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</si>
  <si>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</si>
  <si>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</si>
  <si>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</si>
  <si>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</si>
  <si>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</si>
  <si>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</si>
  <si>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</si>
  <si>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</si>
  <si>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</si>
  <si>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</si>
  <si>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</si>
  <si>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</si>
  <si>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</si>
  <si>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</si>
  <si>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</si>
  <si>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</si>
  <si>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</si>
  <si>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</si>
  <si>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</si>
  <si>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</si>
  <si>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</si>
  <si>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</si>
  <si>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</si>
  <si>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</si>
  <si>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</si>
  <si>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</si>
  <si>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</si>
  <si>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</si>
  <si>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</si>
  <si>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</si>
  <si>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</si>
  <si>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</si>
  <si>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</si>
  <si>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</si>
  <si>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</si>
  <si>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</si>
  <si>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</si>
  <si>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</si>
  <si>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</si>
  <si>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</si>
  <si>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</si>
  <si>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</si>
  <si>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</si>
  <si>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</si>
  <si>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</si>
  <si>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</si>
  <si>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</si>
  <si>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</si>
  <si>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</si>
  <si>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</si>
  <si>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</si>
  <si>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</si>
  <si>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</si>
  <si>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</si>
  <si>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</si>
  <si>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</si>
  <si>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</si>
  <si>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</si>
  <si>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</si>
  <si>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</si>
  <si>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</si>
  <si>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</si>
  <si>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</si>
  <si>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</si>
  <si>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</si>
  <si>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</si>
  <si>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</si>
  <si>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</si>
  <si>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</si>
  <si>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</si>
  <si>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</si>
  <si>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</si>
  <si>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</si>
  <si>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</si>
  <si>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</si>
  <si>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</si>
  <si>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</si>
  <si>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</si>
  <si>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</si>
  <si>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</si>
  <si>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</si>
  <si>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</si>
  <si>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</si>
  <si>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</si>
  <si>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</si>
  <si>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</si>
  <si>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</si>
  <si>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</si>
  <si>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</si>
  <si>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</si>
  <si>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</si>
  <si>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</si>
  <si>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</si>
  <si>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</si>
  <si>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</si>
  <si>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</si>
  <si>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</si>
  <si>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</si>
  <si>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</si>
  <si>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</si>
  <si>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</si>
  <si>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</si>
  <si>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</si>
  <si>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</si>
  <si>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</si>
  <si>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</si>
  <si>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</si>
  <si>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</si>
  <si>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</si>
  <si>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</si>
  <si>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</si>
  <si>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</si>
  <si>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</si>
  <si>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</si>
  <si>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</si>
  <si>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</si>
  <si>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</si>
  <si>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</si>
  <si>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</si>
  <si>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</si>
  <si>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</si>
  <si>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</si>
  <si>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</si>
  <si>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</si>
  <si>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</si>
  <si>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</si>
  <si>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</si>
  <si>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</si>
  <si>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</si>
  <si>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</si>
  <si>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</si>
  <si>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</si>
  <si>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</si>
  <si>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</si>
  <si>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</si>
  <si>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</si>
  <si>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</si>
  <si>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</si>
  <si>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</si>
  <si>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</si>
  <si>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</si>
  <si>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</si>
  <si>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</si>
  <si>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</si>
  <si>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</si>
  <si>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</si>
  <si>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</si>
  <si>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</si>
  <si>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</si>
  <si>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</si>
  <si>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</si>
  <si>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</si>
  <si>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</si>
  <si>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</si>
  <si>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</si>
  <si>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</si>
  <si>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</si>
  <si>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</si>
  <si>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</si>
  <si>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</si>
  <si>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</si>
  <si>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</si>
  <si>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</si>
  <si>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</si>
  <si>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</si>
  <si>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</si>
  <si>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</si>
  <si>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</si>
  <si>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</si>
  <si>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</si>
  <si>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</si>
  <si>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</si>
  <si>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</si>
  <si>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</si>
  <si>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</si>
  <si>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</si>
  <si>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</si>
  <si>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</si>
  <si>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</si>
  <si>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</si>
  <si>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</si>
  <si>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</si>
  <si>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</si>
  <si>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</si>
  <si>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</si>
  <si>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</si>
  <si>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</si>
  <si>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</si>
  <si>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</si>
  <si>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</si>
  <si>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</si>
  <si>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</si>
  <si>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</si>
  <si>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</si>
  <si>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</si>
  <si>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</si>
  <si>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</si>
  <si>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</si>
  <si>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</si>
  <si>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</si>
  <si>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</si>
  <si>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</si>
  <si>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</si>
  <si>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</si>
  <si>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</si>
  <si>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</si>
  <si>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</si>
  <si>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</si>
  <si>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</si>
  <si>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</si>
  <si>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</si>
  <si>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</si>
  <si>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</si>
  <si>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</si>
  <si>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</si>
  <si>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</si>
  <si>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</si>
  <si>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</si>
  <si>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</si>
  <si>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</si>
  <si>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</si>
  <si>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</si>
  <si>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</si>
  <si>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</si>
  <si>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</si>
  <si>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</si>
  <si>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</si>
  <si>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</si>
  <si>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</si>
  <si>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</si>
  <si>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</si>
  <si>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</si>
  <si>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</si>
  <si>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</si>
  <si>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</si>
  <si>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</si>
  <si>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</si>
  <si>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</si>
  <si>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</si>
  <si>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</si>
  <si>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</si>
  <si>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</si>
  <si>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</si>
  <si>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</si>
  <si>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</si>
  <si>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</si>
  <si>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</si>
  <si>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</si>
  <si>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</si>
  <si>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</si>
  <si>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</si>
  <si>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</si>
  <si>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</si>
  <si>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</si>
  <si>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</si>
  <si>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</si>
  <si>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</si>
  <si>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</si>
  <si>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</si>
  <si>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</si>
  <si>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</si>
  <si>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</si>
  <si>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</si>
  <si>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</si>
  <si>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</si>
  <si>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</si>
  <si>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</si>
  <si>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</si>
  <si>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</si>
  <si>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</si>
  <si>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</si>
  <si>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</si>
  <si>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</si>
  <si>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</si>
  <si>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</si>
  <si>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</si>
  <si>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</si>
  <si>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</si>
  <si>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</si>
  <si>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</si>
  <si>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</si>
  <si>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</si>
  <si>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</si>
  <si>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</si>
  <si>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</si>
  <si>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</si>
  <si>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</si>
  <si>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</si>
  <si>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</si>
  <si>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</si>
  <si>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</si>
  <si>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</si>
  <si>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</si>
  <si>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</si>
  <si>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</si>
  <si>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</si>
  <si>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</si>
  <si>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</si>
  <si>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</si>
  <si>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</si>
  <si>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</si>
  <si>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</si>
  <si>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</si>
  <si>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</si>
  <si>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</si>
  <si>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</si>
  <si>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</si>
  <si>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</si>
  <si>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</si>
  <si>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</si>
  <si>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</si>
  <si>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</si>
  <si>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</si>
  <si>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</si>
  <si>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</si>
  <si>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</si>
  <si>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</si>
  <si>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</si>
  <si>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</si>
  <si>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</si>
  <si>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</si>
  <si>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</si>
  <si>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</si>
  <si>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</si>
  <si>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</si>
  <si>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</si>
  <si>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</si>
  <si>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</si>
  <si>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</si>
  <si>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</si>
  <si>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</si>
  <si>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</si>
  <si>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</si>
  <si>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</si>
  <si>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</si>
  <si>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</si>
  <si>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</si>
  <si>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</si>
  <si>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</si>
  <si>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</si>
  <si>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</si>
  <si>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</si>
  <si>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</si>
  <si>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</si>
  <si>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</si>
  <si>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</si>
  <si>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</si>
  <si>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</si>
  <si>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</si>
  <si>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</si>
  <si>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</si>
  <si>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</si>
  <si>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</si>
  <si>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</si>
  <si>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</si>
  <si>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</si>
  <si>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</si>
  <si>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</si>
  <si>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</si>
  <si>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</si>
  <si>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</si>
  <si>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</si>
  <si>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</si>
  <si>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</si>
  <si>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</si>
  <si>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</si>
  <si>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</si>
  <si>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</si>
  <si>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</si>
  <si>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</si>
  <si>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</si>
  <si>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</si>
  <si>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</si>
  <si>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</si>
  <si>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</si>
  <si>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</si>
  <si>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</si>
  <si>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</si>
  <si>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</si>
  <si>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</si>
  <si>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</si>
  <si>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</si>
  <si>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</si>
  <si>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</si>
  <si>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</si>
  <si>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</si>
  <si>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</si>
  <si>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</si>
  <si>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</si>
  <si>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</si>
  <si>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</si>
  <si>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</si>
  <si>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</si>
  <si>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</si>
  <si>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</si>
  <si>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</si>
  <si>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</si>
  <si>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</si>
  <si>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</si>
  <si>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</si>
  <si>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</si>
  <si>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</si>
  <si>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</si>
  <si>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</si>
  <si>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</si>
  <si>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</si>
  <si>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</si>
  <si>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</si>
  <si>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</si>
  <si>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</si>
  <si>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</si>
  <si>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</si>
  <si>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</si>
  <si>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</si>
  <si>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</si>
  <si>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</si>
  <si>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</si>
  <si>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</si>
  <si>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</si>
  <si>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</si>
  <si>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</si>
  <si>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</si>
  <si>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</si>
  <si>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</si>
  <si>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</si>
  <si>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</si>
  <si>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</si>
  <si>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</si>
  <si>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</si>
  <si>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</si>
  <si>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</si>
  <si>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</si>
  <si>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</si>
  <si>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</si>
  <si>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</si>
  <si>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</si>
  <si>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</si>
  <si>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</si>
  <si>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</si>
  <si>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</si>
  <si>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</si>
  <si>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</si>
  <si>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</si>
  <si>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</si>
  <si>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</si>
  <si>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</si>
  <si>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</si>
  <si>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</si>
  <si>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</si>
  <si>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</si>
  <si>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</si>
  <si>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</si>
  <si>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</si>
  <si>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</si>
  <si>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</si>
  <si>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</si>
  <si>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</si>
  <si>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</si>
  <si>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</si>
  <si>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</si>
  <si>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</si>
  <si>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</si>
  <si>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</si>
  <si>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</si>
  <si>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</si>
  <si>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</si>
  <si>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</si>
  <si>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</si>
  <si>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</si>
  <si>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</si>
  <si>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</si>
  <si>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</si>
  <si>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</si>
  <si>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</si>
  <si>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</si>
  <si>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</si>
  <si>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</si>
  <si>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</si>
  <si>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</si>
  <si>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</si>
  <si>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</si>
  <si>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</si>
  <si>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</si>
  <si>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</si>
  <si>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</si>
  <si>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</si>
  <si>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</si>
  <si>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</si>
  <si>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</si>
  <si>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</si>
  <si>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</si>
  <si>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</si>
  <si>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</si>
  <si>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</si>
  <si>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</si>
  <si>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</si>
  <si>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</si>
  <si>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</si>
  <si>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</si>
  <si>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</si>
  <si>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</si>
  <si>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</si>
  <si>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</si>
  <si>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</si>
  <si>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</si>
  <si>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</si>
  <si>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</si>
  <si>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</si>
  <si>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</si>
  <si>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</si>
  <si>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</si>
  <si>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</si>
  <si>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</si>
  <si>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</si>
  <si>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</si>
  <si>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</si>
  <si>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</si>
  <si>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</si>
  <si>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</si>
  <si>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</si>
  <si>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</si>
  <si>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</si>
  <si>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</si>
  <si>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</si>
  <si>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</si>
  <si>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</si>
  <si>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</si>
  <si>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</si>
  <si>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</si>
  <si>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</si>
  <si>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</si>
  <si>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</si>
  <si>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</si>
  <si>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</si>
  <si>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</si>
  <si>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</si>
  <si>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</si>
  <si>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</si>
  <si>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</si>
  <si>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</si>
  <si>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</si>
  <si>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</si>
  <si>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</si>
  <si>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</si>
  <si>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</si>
  <si>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</si>
  <si>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</si>
  <si>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</si>
  <si>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</si>
  <si>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</si>
  <si>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</si>
  <si>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</si>
  <si>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</si>
  <si>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</si>
  <si>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</si>
  <si>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</si>
  <si>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</si>
  <si>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</si>
  <si>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</si>
  <si>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</si>
  <si>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</si>
  <si>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</si>
  <si>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</si>
  <si>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</si>
  <si>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</si>
  <si>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</si>
  <si>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</si>
  <si>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</si>
  <si>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</si>
  <si>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</si>
  <si>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</si>
  <si>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</si>
  <si>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</si>
  <si>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</si>
  <si>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</si>
  <si>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</si>
  <si>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</si>
  <si>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</si>
  <si>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</si>
  <si>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</si>
  <si>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</si>
  <si>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</si>
  <si>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</si>
  <si>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</si>
  <si>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</si>
  <si>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</si>
  <si>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</si>
  <si>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</si>
  <si>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</si>
  <si>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</si>
  <si>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</si>
  <si>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</si>
  <si>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</si>
  <si>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</si>
  <si>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</si>
  <si>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</si>
  <si>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</si>
  <si>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</si>
  <si>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</si>
  <si>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</si>
  <si>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</si>
  <si>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</si>
  <si>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</si>
  <si>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</si>
  <si>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</si>
  <si>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</si>
  <si>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</si>
  <si>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</si>
  <si>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</si>
  <si>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</si>
  <si>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</si>
  <si>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</si>
  <si>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</si>
  <si>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</si>
  <si>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</si>
  <si>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</si>
  <si>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</si>
  <si>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</si>
  <si>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</si>
  <si>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</si>
  <si>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</si>
  <si>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</si>
  <si>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</si>
  <si>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</si>
  <si>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</si>
  <si>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</si>
  <si>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</si>
  <si>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</si>
  <si>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</si>
  <si>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</si>
  <si>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</si>
  <si>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</si>
  <si>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</si>
  <si>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</si>
  <si>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</si>
  <si>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</si>
  <si>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</si>
  <si>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</si>
  <si>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</si>
  <si>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</si>
  <si>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</si>
  <si>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</si>
  <si>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</si>
  <si>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</si>
  <si>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</si>
  <si>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</si>
  <si>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</si>
  <si>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</si>
  <si>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</si>
  <si>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</si>
  <si>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</si>
  <si>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</si>
  <si>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</si>
  <si>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</si>
  <si>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</si>
  <si>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</si>
  <si>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</si>
  <si>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</si>
  <si>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</si>
  <si>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</si>
  <si>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</si>
  <si>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</si>
  <si>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</si>
  <si>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</si>
  <si>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</si>
  <si>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</si>
  <si>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</si>
  <si>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</si>
  <si>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</si>
  <si>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</si>
  <si>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</si>
  <si>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</si>
  <si>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</si>
  <si>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</si>
  <si>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</si>
  <si>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</si>
  <si>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</si>
  <si>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</si>
  <si>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</si>
  <si>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</si>
  <si>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</si>
  <si>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</si>
  <si>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</si>
  <si>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</si>
  <si>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</si>
  <si>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</si>
  <si>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</si>
  <si>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</si>
  <si>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</si>
  <si>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</si>
  <si>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</si>
  <si>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</si>
  <si>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</si>
  <si>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</si>
  <si>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</si>
  <si>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</si>
  <si>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</si>
  <si>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</si>
  <si>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</si>
  <si>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</si>
  <si>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</si>
  <si>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</si>
  <si>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</si>
  <si>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</si>
  <si>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</si>
  <si>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</si>
  <si>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</si>
  <si>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</si>
  <si>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</si>
  <si>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</si>
  <si>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</si>
  <si>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</si>
  <si>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</si>
  <si>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</si>
  <si>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</si>
  <si>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</si>
  <si>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</si>
  <si>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</si>
  <si>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</si>
  <si>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</si>
  <si>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</si>
  <si>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</si>
  <si>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</si>
  <si>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</si>
  <si>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</si>
  <si>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</si>
  <si>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</si>
  <si>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</si>
  <si>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</si>
  <si>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</si>
  <si>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</si>
  <si>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</si>
  <si>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</si>
  <si>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</si>
  <si>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</si>
  <si>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</si>
  <si>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</si>
  <si>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</si>
  <si>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</si>
  <si>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</si>
  <si>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</si>
  <si>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</si>
  <si>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</si>
  <si>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</si>
  <si>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</si>
  <si>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</si>
  <si>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</si>
  <si>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</si>
  <si>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</si>
  <si>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</si>
  <si>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</si>
  <si>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</si>
  <si>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</si>
  <si>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</si>
  <si>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</si>
  <si>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</si>
  <si>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</si>
  <si>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</si>
  <si>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</si>
  <si>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</si>
  <si>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</si>
  <si>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</si>
  <si>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</si>
  <si>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</si>
  <si>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</si>
  <si>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</si>
  <si>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</si>
  <si>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</si>
  <si>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</si>
  <si>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</si>
  <si>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</si>
  <si>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</si>
  <si>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</si>
  <si>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</si>
  <si>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</si>
  <si>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</si>
  <si>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</si>
  <si>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</si>
  <si>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</si>
  <si>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</si>
  <si>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</si>
  <si>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</si>
  <si>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</si>
  <si>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</si>
  <si>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</si>
  <si>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</si>
  <si>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</si>
  <si>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</si>
  <si>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</si>
  <si>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</si>
  <si>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</si>
  <si>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</si>
  <si>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</si>
  <si>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</si>
  <si>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</si>
  <si>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</si>
  <si>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</si>
  <si>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</si>
  <si>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</si>
  <si>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</si>
  <si>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</si>
  <si>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</si>
  <si>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</si>
  <si>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</si>
  <si>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</si>
  <si>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</si>
  <si>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</si>
  <si>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</si>
  <si>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</si>
  <si>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</si>
  <si>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</si>
  <si>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</si>
  <si>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</si>
  <si>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</si>
  <si>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</si>
  <si>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</si>
  <si>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</si>
  <si>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</si>
  <si>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</si>
  <si>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</si>
  <si>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</si>
  <si>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</si>
  <si>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</si>
  <si>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</si>
  <si>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</si>
  <si>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</si>
  <si>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</si>
  <si>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</si>
  <si>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</si>
  <si>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</si>
  <si>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</si>
  <si>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</si>
  <si>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</si>
  <si>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</si>
  <si>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</si>
  <si>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</si>
  <si>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</si>
  <si>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</si>
  <si>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</si>
  <si>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</si>
  <si>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</si>
  <si>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</si>
  <si>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</si>
  <si>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</si>
  <si>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</si>
  <si>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</si>
  <si>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</si>
  <si>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</si>
  <si>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</si>
  <si>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</si>
  <si>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</si>
  <si>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</si>
  <si>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</si>
  <si>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</si>
  <si>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</si>
  <si>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</si>
  <si>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</si>
  <si>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</si>
  <si>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</si>
  <si>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</si>
  <si>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</si>
  <si>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</si>
  <si>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</si>
  <si>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</si>
  <si>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</si>
  <si>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</si>
  <si>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</si>
  <si>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</si>
  <si>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</si>
  <si>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</si>
  <si>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</si>
  <si>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</si>
  <si>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</si>
  <si>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</si>
  <si>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</si>
  <si>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</si>
  <si>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</si>
  <si>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</si>
  <si>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</si>
  <si>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</si>
  <si>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</si>
  <si>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</si>
  <si>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</si>
  <si>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</si>
  <si>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</si>
  <si>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</si>
  <si>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</si>
  <si>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</si>
  <si>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</si>
  <si>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</si>
  <si>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</si>
  <si>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</si>
  <si>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</si>
  <si>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</si>
  <si>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</si>
  <si>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</si>
  <si>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</si>
  <si>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</si>
  <si>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</si>
  <si>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</si>
  <si>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</si>
  <si>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</si>
  <si>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</si>
  <si>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</si>
  <si>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</si>
  <si>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</si>
  <si>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</si>
  <si>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</si>
  <si>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</si>
  <si>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</si>
  <si>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</si>
  <si>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</si>
  <si>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</si>
  <si>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</si>
  <si>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</si>
  <si>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</si>
  <si>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</si>
  <si>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</si>
  <si>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</si>
  <si>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</si>
  <si>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</si>
  <si>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</si>
  <si>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</si>
  <si>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</si>
  <si>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</si>
  <si>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</si>
  <si>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</si>
  <si>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</si>
  <si>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</si>
  <si>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</si>
  <si>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</si>
  <si>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</si>
  <si>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</si>
  <si>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</si>
  <si>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</si>
  <si>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</si>
  <si>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</si>
  <si>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</si>
  <si>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</si>
  <si>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</si>
  <si>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</si>
  <si>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</si>
  <si>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</si>
  <si>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</si>
  <si>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</si>
  <si>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</si>
  <si>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</si>
  <si>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</si>
  <si>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</si>
  <si>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</si>
  <si>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</si>
  <si>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</si>
  <si>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</si>
  <si>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</si>
  <si>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</si>
  <si>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</si>
  <si>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</si>
  <si>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</si>
  <si>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</si>
  <si>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</si>
  <si>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</si>
  <si>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</si>
  <si>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</si>
  <si>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</si>
  <si>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</si>
  <si>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</si>
  <si>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</si>
  <si>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</si>
  <si>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</si>
  <si>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</si>
  <si>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</si>
  <si>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</si>
  <si>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</si>
  <si>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</si>
  <si>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</si>
  <si>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</si>
  <si>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</si>
  <si>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</si>
  <si>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</si>
  <si>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</si>
  <si>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</si>
  <si>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</si>
  <si>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</si>
  <si>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</si>
  <si>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</si>
  <si>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</si>
  <si>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</si>
  <si>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</si>
  <si>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</si>
  <si>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</si>
  <si>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</si>
  <si>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</si>
  <si>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</si>
  <si>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</si>
  <si>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</si>
  <si>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</si>
  <si>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</si>
  <si>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</si>
  <si>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</si>
  <si>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</si>
  <si>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</si>
  <si>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</si>
  <si>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</si>
  <si>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</si>
  <si>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</si>
  <si>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</si>
  <si>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</si>
  <si>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</si>
  <si>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</si>
  <si>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</si>
  <si>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</si>
  <si>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</si>
  <si>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</si>
  <si>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</si>
  <si>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</si>
  <si>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</si>
  <si>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</si>
  <si>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</si>
  <si>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</si>
  <si>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</si>
  <si>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</si>
  <si>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</si>
  <si>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</si>
  <si>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</si>
  <si>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</si>
  <si>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</si>
  <si>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</si>
  <si>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</si>
  <si>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</si>
  <si>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</si>
  <si>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</si>
  <si>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</si>
  <si>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</si>
  <si>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</si>
  <si>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</si>
  <si>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</si>
  <si>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</si>
  <si>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</si>
  <si>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</si>
  <si>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</si>
  <si>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</si>
  <si>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</si>
  <si>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</si>
  <si>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</si>
  <si>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</si>
  <si>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</si>
  <si>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</si>
  <si>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</si>
  <si>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</si>
  <si>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</si>
  <si>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</si>
  <si>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</si>
  <si>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</si>
  <si>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</si>
  <si>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</si>
  <si>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</si>
  <si>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</si>
  <si>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</si>
  <si>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</si>
  <si>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</si>
  <si>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</si>
  <si>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</si>
  <si>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</si>
  <si>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</si>
  <si>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</si>
  <si>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</si>
  <si>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</si>
  <si>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</si>
  <si>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</si>
  <si>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</si>
  <si>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</si>
  <si>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</si>
  <si>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</si>
  <si>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</si>
  <si>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</si>
  <si>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</si>
  <si>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</si>
  <si>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</si>
  <si>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</si>
  <si>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</si>
  <si>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</si>
  <si>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</si>
  <si>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</si>
  <si>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</si>
  <si>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</si>
  <si>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</si>
  <si>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</si>
  <si>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</si>
  <si>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</si>
  <si>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</si>
  <si>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</si>
  <si>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</si>
  <si>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</si>
  <si>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</si>
  <si>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</si>
  <si>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</si>
  <si>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</si>
  <si>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</si>
  <si>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</si>
  <si>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</si>
  <si>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</si>
  <si>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</si>
  <si>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</si>
  <si>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</si>
  <si>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</si>
  <si>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</si>
  <si>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</si>
  <si>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</si>
  <si>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</si>
  <si>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</si>
  <si>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</si>
  <si>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</si>
  <si>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</si>
  <si>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</si>
  <si>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</si>
  <si>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</si>
  <si>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</si>
  <si>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</si>
  <si>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</si>
  <si>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</si>
  <si>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</si>
  <si>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</si>
  <si>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</si>
  <si>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</si>
  <si>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</si>
  <si>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</si>
  <si>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</si>
  <si>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</si>
  <si>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</si>
  <si>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</si>
  <si>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</si>
  <si>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</si>
  <si>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</si>
  <si>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</si>
  <si>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</si>
  <si>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</si>
  <si>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</si>
  <si>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</si>
  <si>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</si>
  <si>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</si>
  <si>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</si>
  <si>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</si>
  <si>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</si>
  <si>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</si>
  <si>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</si>
  <si>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</si>
  <si>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</si>
  <si>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</si>
  <si>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</si>
  <si>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</si>
  <si>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</si>
  <si>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</si>
  <si>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</si>
  <si>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</si>
  <si>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</si>
  <si>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</si>
  <si>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</si>
  <si>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</si>
  <si>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</si>
  <si>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</si>
  <si>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</si>
  <si>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</si>
  <si>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</si>
  <si>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</si>
  <si>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</si>
  <si>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</si>
  <si>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</si>
  <si>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</si>
  <si>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</si>
  <si>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</si>
  <si>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</si>
  <si>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</si>
  <si>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</si>
  <si>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</si>
  <si>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</si>
  <si>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</si>
  <si>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</si>
  <si>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</si>
  <si>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</si>
  <si>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</si>
  <si>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</si>
  <si>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</si>
  <si>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</si>
  <si>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</si>
  <si>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</si>
  <si>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</si>
  <si>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</si>
  <si>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</si>
  <si>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</si>
  <si>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</si>
  <si>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</si>
  <si>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</si>
  <si>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</si>
  <si>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</si>
  <si>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</si>
  <si>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</si>
  <si>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</si>
  <si>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</si>
  <si>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</si>
  <si>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</si>
  <si>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</si>
  <si>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</si>
  <si>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</si>
  <si>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</si>
  <si>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</si>
  <si>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</si>
  <si>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</si>
  <si>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</si>
  <si>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</si>
  <si>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</si>
  <si>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</si>
  <si>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</si>
  <si>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</si>
  <si>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</si>
  <si>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</si>
  <si>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</si>
  <si>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</si>
  <si>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</si>
  <si>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</si>
  <si>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</si>
  <si>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</si>
  <si>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</si>
  <si>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</si>
  <si>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</si>
  <si>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</si>
  <si>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</si>
  <si>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</si>
  <si>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</si>
  <si>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</si>
  <si>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</si>
  <si>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</si>
  <si>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</si>
  <si>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</si>
  <si>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</si>
  <si>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</si>
  <si>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</si>
  <si>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</si>
  <si>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</si>
  <si>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</si>
  <si>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</si>
  <si>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</si>
  <si>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</si>
  <si>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</si>
  <si>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</si>
  <si>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</si>
  <si>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</si>
  <si>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</si>
  <si>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</si>
  <si>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</si>
  <si>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</si>
  <si>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</si>
  <si>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</si>
  <si>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</si>
  <si>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</si>
  <si>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</si>
  <si>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</si>
  <si>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</si>
  <si>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</si>
  <si>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</si>
  <si>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</si>
  <si>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</si>
  <si>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</si>
  <si>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</si>
  <si>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</si>
  <si>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</si>
  <si>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</si>
  <si>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</si>
  <si>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</si>
  <si>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</si>
  <si>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</si>
  <si>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</si>
  <si>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</si>
  <si>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</si>
  <si>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</si>
  <si>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</si>
  <si>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</si>
  <si>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</si>
  <si>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</si>
  <si>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</si>
  <si>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</si>
  <si>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</si>
  <si>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</si>
  <si>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</si>
  <si>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</si>
  <si>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</si>
  <si>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</si>
  <si>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</si>
  <si>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</si>
  <si>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</si>
  <si>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</si>
  <si>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</si>
  <si>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</si>
  <si>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</si>
  <si>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</si>
  <si>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</si>
  <si>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</si>
  <si>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</si>
  <si>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</si>
  <si>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</si>
  <si>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</si>
  <si>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</si>
  <si>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</si>
  <si>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</si>
  <si>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</si>
  <si>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</si>
  <si>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</si>
  <si>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</si>
  <si>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</si>
  <si>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</si>
  <si>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</si>
  <si>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</si>
  <si>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</si>
  <si>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</si>
  <si>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</si>
  <si>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</si>
  <si>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</si>
  <si>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</si>
  <si>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</si>
  <si>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</si>
  <si>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</si>
  <si>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</si>
  <si>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</si>
  <si>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</si>
  <si>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</si>
  <si>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</si>
  <si>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</si>
  <si>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</si>
  <si>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</si>
  <si>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</si>
  <si>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</si>
  <si>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</si>
  <si>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</si>
  <si>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</si>
  <si>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</si>
  <si>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</si>
  <si>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</si>
  <si>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</si>
  <si>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</si>
  <si>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</si>
  <si>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</si>
  <si>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</si>
  <si>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</si>
  <si>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</si>
  <si>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</si>
  <si>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</si>
  <si>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</si>
  <si>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</si>
  <si>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</si>
  <si>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</si>
  <si>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</si>
  <si>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</si>
  <si>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</si>
  <si>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</si>
  <si>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</si>
  <si>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</si>
  <si>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</si>
  <si>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</si>
  <si>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</si>
  <si>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</si>
  <si>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</si>
  <si>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</si>
  <si>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</si>
  <si>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</si>
  <si>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</si>
  <si>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</si>
  <si>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</si>
  <si>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</si>
  <si>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</si>
  <si>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</si>
  <si>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</si>
  <si>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</si>
  <si>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</si>
  <si>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</si>
  <si>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</si>
  <si>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</si>
  <si>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</si>
  <si>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</si>
  <si>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</si>
  <si>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</si>
  <si>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</si>
  <si>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</si>
  <si>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</si>
  <si>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</si>
  <si>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</si>
  <si>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</si>
  <si>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</si>
  <si>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</si>
  <si>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</si>
  <si>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</si>
  <si>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</si>
  <si>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</si>
  <si>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</si>
  <si>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</si>
  <si>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</si>
  <si>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</si>
  <si>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</si>
  <si>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</si>
  <si>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</si>
  <si>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</si>
  <si>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</si>
  <si>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</si>
  <si>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</si>
  <si>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</si>
  <si>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</si>
  <si>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</si>
  <si>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</si>
  <si>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</si>
  <si>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</si>
  <si>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</si>
  <si>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</si>
  <si>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</si>
  <si>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</si>
  <si>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</si>
  <si>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</si>
  <si>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</si>
  <si>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</si>
  <si>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</si>
  <si>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</si>
  <si>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</si>
  <si>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</si>
  <si>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</si>
  <si>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</si>
  <si>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</si>
  <si>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</si>
  <si>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</si>
  <si>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</si>
  <si>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</si>
  <si>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</si>
  <si>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</si>
  <si>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</si>
  <si>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</si>
  <si>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</si>
  <si>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</si>
  <si>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</si>
  <si>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</si>
  <si>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</si>
  <si>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</si>
  <si>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</si>
  <si>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</si>
  <si>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</si>
  <si>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</si>
  <si>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</si>
  <si>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</si>
  <si>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</si>
  <si>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</si>
  <si>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</si>
  <si>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</si>
  <si>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</si>
  <si>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</si>
  <si>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</si>
  <si>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</si>
  <si>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</si>
  <si>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</si>
  <si>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</si>
  <si>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</si>
  <si>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</si>
  <si>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</si>
  <si>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</si>
  <si>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</si>
  <si>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</si>
  <si>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</si>
  <si>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</si>
  <si>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</si>
  <si>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</si>
  <si>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</si>
  <si>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</si>
  <si>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</si>
  <si>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</si>
  <si>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</si>
  <si>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</si>
  <si>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</si>
  <si>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</si>
  <si>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</si>
  <si>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</si>
  <si>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</si>
  <si>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</si>
  <si>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</si>
  <si>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</si>
  <si>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</si>
  <si>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</si>
  <si>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</si>
  <si>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</si>
  <si>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</si>
  <si>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</si>
  <si>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</si>
  <si>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</si>
  <si>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</si>
  <si>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</si>
  <si>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</si>
  <si>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</si>
  <si>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</si>
  <si>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</si>
  <si>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</si>
  <si>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</si>
  <si>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</si>
  <si>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</si>
  <si>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</si>
  <si>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</si>
  <si>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</si>
  <si>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</si>
  <si>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</si>
  <si>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</si>
  <si>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</si>
  <si>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</si>
  <si>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</si>
  <si>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</si>
  <si>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</si>
  <si>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</si>
  <si>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</si>
  <si>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</si>
  <si>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</si>
  <si>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</si>
  <si>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</si>
  <si>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</si>
  <si>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</si>
  <si>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</si>
  <si>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</si>
  <si>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</si>
  <si>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</si>
  <si>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</si>
  <si>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</si>
  <si>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</si>
  <si>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</si>
  <si>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</si>
  <si>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</si>
  <si>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</si>
  <si>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</si>
  <si>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</si>
  <si>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</si>
  <si>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</si>
  <si>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</si>
  <si>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</si>
  <si>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</si>
  <si>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</si>
  <si>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</si>
  <si>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</si>
  <si>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</si>
  <si>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</si>
  <si>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</si>
  <si>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</si>
  <si>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</si>
  <si>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</si>
  <si>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</si>
  <si>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</si>
  <si>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</si>
  <si>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</si>
  <si>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</si>
  <si>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</si>
  <si>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</si>
  <si>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</si>
  <si>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</si>
  <si>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</si>
  <si>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</si>
  <si>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</si>
  <si>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</si>
  <si>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</si>
  <si>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</si>
  <si>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</si>
  <si>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</si>
  <si>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</si>
  <si>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</si>
  <si>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</si>
  <si>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</si>
  <si>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</si>
  <si>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</si>
  <si>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</si>
  <si>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</si>
  <si>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</si>
  <si>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</si>
  <si>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</si>
  <si>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</si>
  <si>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</si>
  <si>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</si>
  <si>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</si>
  <si>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</si>
  <si>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</si>
  <si>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</si>
  <si>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</si>
  <si>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</si>
  <si>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</si>
  <si>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</si>
  <si>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</si>
  <si>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</si>
  <si>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</si>
  <si>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</si>
  <si>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</si>
  <si>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</si>
  <si>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</si>
  <si>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</si>
  <si>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</si>
  <si>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</si>
  <si>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</si>
  <si>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</si>
  <si>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</si>
  <si>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</si>
  <si>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</si>
  <si>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</si>
  <si>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</si>
  <si>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</si>
  <si>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</si>
  <si>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</si>
  <si>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</si>
  <si>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</si>
  <si>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</si>
  <si>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</si>
  <si>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</si>
  <si>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</si>
  <si>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</si>
  <si>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</si>
  <si>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</si>
  <si>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</si>
  <si>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</si>
  <si>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</si>
  <si>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</si>
  <si>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</si>
  <si>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</si>
  <si>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</si>
  <si>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</si>
  <si>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</si>
  <si>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</si>
  <si>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</si>
  <si>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</si>
  <si>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</si>
  <si>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</si>
  <si>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</si>
  <si>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</si>
  <si>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</si>
  <si>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</si>
  <si>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</si>
  <si>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</si>
  <si>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</si>
  <si>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</si>
  <si>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</si>
  <si>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</si>
  <si>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</si>
  <si>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</si>
  <si>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</si>
  <si>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</si>
  <si>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</si>
  <si>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</si>
  <si>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</si>
  <si>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</si>
  <si>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</si>
  <si>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</si>
  <si>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</si>
  <si>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</si>
  <si>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</si>
  <si>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</si>
  <si>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</si>
  <si>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</si>
  <si>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</si>
  <si>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</si>
  <si>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</si>
  <si>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</si>
  <si>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</si>
  <si>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</si>
  <si>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</si>
  <si>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</si>
  <si>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</si>
  <si>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</si>
  <si>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</si>
  <si>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</si>
  <si>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</si>
  <si>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</si>
  <si>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</si>
  <si>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</si>
  <si>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</si>
  <si>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</si>
  <si>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</si>
  <si>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</si>
  <si>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</si>
  <si>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</si>
  <si>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</si>
  <si>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</si>
  <si>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</si>
  <si>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</si>
  <si>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</si>
  <si>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</si>
  <si>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</si>
  <si>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</si>
  <si>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</si>
  <si>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</si>
  <si>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</si>
  <si>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</si>
  <si>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</si>
  <si>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</si>
  <si>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</si>
  <si>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</si>
  <si>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</si>
  <si>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</si>
  <si>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</si>
  <si>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</si>
  <si>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</si>
  <si>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</si>
  <si>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</si>
  <si>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</si>
  <si>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</si>
  <si>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</si>
  <si>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</si>
  <si>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</si>
  <si>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</si>
  <si>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</si>
  <si>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</si>
  <si>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</si>
  <si>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</si>
  <si>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</si>
  <si>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</si>
  <si>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</si>
  <si>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</si>
  <si>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</si>
  <si>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</si>
  <si>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</si>
  <si>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</si>
  <si>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</si>
  <si>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</si>
  <si>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</si>
  <si>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</si>
  <si>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</si>
  <si>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</si>
  <si>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</si>
  <si>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</si>
  <si>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</si>
  <si>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</si>
  <si>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</si>
  <si>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</si>
  <si>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</si>
  <si>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</si>
  <si>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</si>
  <si>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</si>
  <si>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</si>
  <si>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</si>
  <si>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</si>
  <si>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</si>
  <si>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</si>
  <si>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</si>
  <si>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</si>
  <si>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</si>
  <si>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</si>
  <si>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</si>
  <si>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</si>
  <si>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</si>
  <si>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</si>
  <si>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</si>
  <si>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</si>
  <si>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</si>
  <si>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</si>
  <si>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</si>
  <si>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</si>
  <si>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</si>
  <si>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</si>
  <si>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</si>
  <si>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</si>
  <si>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</si>
  <si>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</si>
  <si>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</si>
  <si>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</si>
  <si>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</si>
  <si>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</si>
  <si>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</si>
  <si>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</si>
  <si>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</si>
  <si>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</si>
  <si>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</si>
  <si>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</si>
  <si>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</si>
  <si>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</si>
  <si>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</si>
  <si>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</si>
  <si>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</si>
  <si>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</si>
  <si>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</si>
  <si>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</si>
  <si>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</si>
  <si>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</si>
  <si>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</si>
  <si>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</si>
  <si>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</si>
  <si>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</si>
  <si>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</si>
  <si>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</si>
  <si>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</si>
  <si>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</si>
  <si>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</si>
  <si>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</si>
  <si>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</si>
  <si>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</si>
  <si>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</si>
  <si>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</si>
  <si>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</si>
  <si>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</si>
  <si>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</si>
  <si>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</si>
  <si>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</si>
  <si>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</si>
  <si>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</si>
  <si>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</si>
  <si>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</si>
  <si>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</si>
  <si>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</si>
  <si>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</si>
  <si>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</si>
  <si>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</si>
  <si>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</si>
  <si>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</si>
  <si>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</si>
  <si>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</si>
  <si>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</si>
  <si>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</si>
  <si>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</si>
  <si>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</si>
  <si>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</si>
  <si>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</si>
  <si>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</si>
  <si>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</si>
  <si>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</si>
  <si>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</si>
  <si>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</si>
  <si>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</si>
  <si>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</si>
  <si>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</si>
  <si>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</si>
  <si>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</si>
  <si>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</si>
  <si>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</si>
  <si>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</si>
  <si>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</si>
  <si>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</si>
  <si>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</si>
  <si>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</si>
  <si>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</si>
  <si>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</si>
  <si>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</si>
  <si>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</si>
  <si>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</si>
  <si>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</si>
  <si>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</si>
  <si>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</si>
  <si>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</si>
  <si>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</si>
  <si>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</si>
  <si>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</si>
  <si>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</si>
  <si>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</si>
  <si>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</si>
  <si>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</si>
  <si>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</si>
  <si>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</si>
  <si>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</si>
  <si>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</si>
  <si>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</si>
  <si>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</si>
  <si>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</si>
  <si>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</si>
  <si>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</si>
  <si>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</si>
  <si>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</si>
  <si>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</si>
  <si>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</si>
  <si>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</si>
  <si>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</si>
  <si>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</si>
  <si>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</si>
  <si>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</si>
  <si>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</si>
  <si>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</si>
  <si>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</si>
  <si>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</si>
  <si>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</si>
  <si>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</si>
  <si>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</si>
  <si>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</si>
  <si>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</si>
  <si>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</si>
  <si>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</si>
  <si>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</si>
  <si>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</si>
  <si>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</si>
  <si>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</si>
  <si>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</si>
  <si>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</si>
  <si>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</si>
  <si>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</si>
  <si>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</si>
  <si>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</si>
  <si>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</si>
  <si>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</si>
  <si>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</si>
  <si>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</si>
  <si>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</si>
  <si>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</si>
  <si>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</si>
  <si>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</si>
  <si>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</si>
  <si>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</si>
  <si>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</si>
  <si>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</si>
  <si>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</si>
  <si>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</si>
  <si>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</si>
  <si>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</si>
  <si>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</si>
  <si>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</si>
  <si>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</si>
  <si>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</si>
  <si>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</si>
  <si>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</si>
  <si>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</si>
  <si>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</si>
  <si>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</si>
  <si>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</si>
  <si>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</si>
  <si>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</si>
  <si>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</si>
  <si>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</si>
  <si>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</si>
  <si>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</si>
  <si>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</si>
  <si>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</si>
  <si>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</si>
  <si>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</si>
  <si>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</si>
  <si>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</si>
  <si>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</si>
  <si>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</si>
  <si>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</si>
  <si>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</si>
  <si>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</si>
  <si>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</si>
  <si>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</si>
  <si>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</si>
  <si>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</si>
  <si>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</si>
  <si>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</si>
  <si>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</si>
  <si>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</si>
  <si>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</si>
  <si>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</si>
  <si>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</si>
  <si>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</si>
  <si>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</si>
  <si>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</si>
  <si>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</si>
  <si>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</si>
  <si>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</si>
  <si>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</si>
  <si>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</si>
  <si>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</si>
  <si>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</si>
  <si>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</si>
  <si>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</si>
  <si>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</si>
  <si>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</si>
  <si>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</si>
  <si>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</si>
  <si>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</si>
  <si>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</si>
  <si>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</si>
  <si>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</si>
  <si>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</si>
  <si>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</si>
  <si>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</si>
  <si>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</si>
  <si>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</si>
  <si>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</si>
  <si>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</si>
  <si>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</si>
  <si>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</si>
  <si>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</si>
  <si>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</si>
  <si>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</si>
  <si>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</si>
  <si>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</si>
  <si>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</si>
  <si>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</si>
  <si>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</si>
  <si>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</si>
  <si>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</si>
  <si>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</si>
  <si>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</si>
  <si>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</si>
  <si>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</si>
  <si>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</si>
  <si>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</si>
  <si>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</si>
  <si>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</si>
  <si>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</si>
  <si>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</si>
  <si>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</si>
  <si>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</si>
  <si>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</si>
  <si>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</si>
  <si>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</si>
  <si>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</si>
  <si>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</si>
  <si>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</si>
  <si>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</si>
  <si>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</si>
  <si>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</si>
  <si>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</si>
  <si>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</si>
  <si>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</si>
  <si>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</si>
  <si>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</si>
  <si>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</si>
  <si>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</si>
  <si>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</si>
  <si>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</si>
  <si>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</si>
  <si>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</si>
  <si>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</si>
  <si>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</si>
  <si>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</si>
  <si>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</si>
  <si>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</si>
  <si>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</si>
  <si>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</si>
  <si>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</si>
  <si>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</si>
  <si>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</si>
  <si>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</si>
  <si>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</si>
  <si>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</si>
  <si>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</si>
  <si>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</si>
  <si>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</si>
  <si>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</si>
  <si>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</si>
  <si>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</si>
  <si>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</si>
  <si>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</si>
  <si>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</si>
  <si>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</si>
  <si>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</si>
  <si>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</si>
  <si>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</si>
  <si>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</si>
  <si>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</si>
  <si>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</si>
  <si>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</si>
  <si>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</si>
  <si>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</si>
  <si>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</si>
  <si>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</si>
  <si>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</si>
  <si>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</si>
  <si>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</si>
  <si>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</si>
  <si>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</si>
  <si>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</si>
  <si>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</si>
  <si>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</si>
  <si>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</si>
  <si>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</si>
  <si>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</si>
  <si>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</si>
  <si>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</si>
  <si>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</si>
  <si>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</si>
  <si>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</si>
  <si>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</si>
  <si>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</si>
  <si>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</si>
  <si>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</si>
  <si>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</si>
  <si>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</si>
  <si>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</si>
  <si>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</si>
  <si>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</si>
  <si>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</si>
  <si>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</si>
  <si>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</si>
  <si>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</si>
  <si>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</si>
  <si>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</si>
  <si>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</si>
  <si>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</si>
  <si>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</si>
  <si>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</si>
  <si>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</si>
  <si>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</si>
  <si>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</si>
  <si>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</si>
  <si>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</si>
  <si>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</si>
  <si>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</si>
  <si>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</si>
  <si>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</si>
  <si>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</si>
  <si>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</si>
  <si>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</si>
  <si>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</si>
  <si>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</si>
  <si>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</si>
  <si>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</si>
  <si>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</si>
  <si>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</si>
  <si>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</si>
  <si>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</si>
  <si>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</si>
  <si>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</si>
  <si>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</si>
  <si>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</si>
  <si>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</si>
  <si>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</si>
  <si>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</si>
  <si>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</si>
  <si>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</si>
  <si>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</si>
  <si>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</si>
  <si>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</si>
  <si>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</si>
  <si>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</si>
  <si>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</si>
  <si>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</si>
  <si>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</si>
  <si>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</si>
  <si>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</si>
  <si>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</si>
  <si>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</si>
  <si>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</si>
  <si>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</si>
  <si>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</si>
  <si>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</si>
  <si>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</si>
  <si>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</si>
  <si>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</si>
  <si>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</si>
  <si>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</si>
  <si>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</si>
  <si>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</si>
  <si>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</si>
  <si>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</si>
  <si>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</si>
  <si>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</si>
  <si>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</si>
  <si>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</si>
  <si>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</si>
  <si>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</si>
  <si>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</si>
  <si>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</si>
  <si>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</si>
  <si>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</si>
  <si>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</si>
  <si>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</si>
  <si>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</si>
  <si>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</si>
  <si>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</si>
  <si>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</si>
  <si>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</si>
  <si>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</si>
  <si>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</si>
  <si>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</si>
  <si>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</si>
  <si>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</si>
  <si>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</si>
  <si>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</si>
  <si>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</si>
  <si>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</si>
  <si>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</si>
  <si>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</si>
  <si>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</si>
  <si>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</si>
  <si>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</si>
  <si>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</si>
  <si>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</si>
  <si>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</si>
  <si>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</si>
  <si>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</si>
  <si>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</si>
  <si>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</si>
  <si>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</si>
  <si>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</si>
  <si>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</si>
  <si>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</si>
  <si>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</si>
  <si>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</si>
  <si>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</si>
  <si>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</si>
  <si>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</si>
  <si>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</si>
  <si>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</si>
  <si>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</si>
  <si>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</si>
  <si>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</si>
  <si>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</si>
  <si>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</si>
  <si>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</si>
  <si>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</si>
  <si>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</si>
  <si>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</si>
  <si>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</si>
  <si>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</si>
  <si>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</si>
  <si>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</si>
  <si>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</si>
  <si>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</si>
  <si>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</si>
  <si>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</si>
  <si>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</si>
  <si>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</si>
  <si>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</si>
  <si>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</si>
  <si>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</si>
  <si>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</si>
  <si>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</si>
  <si>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</si>
  <si>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</si>
  <si>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</si>
  <si>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</si>
  <si>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</si>
  <si>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</si>
  <si>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</si>
  <si>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</si>
  <si>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</si>
  <si>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</si>
  <si>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</si>
  <si>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</si>
  <si>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</si>
  <si>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</si>
  <si>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</si>
  <si>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</si>
  <si>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</si>
  <si>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</si>
  <si>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</si>
  <si>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</si>
  <si>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</si>
  <si>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</si>
  <si>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</si>
  <si>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</si>
  <si>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</si>
  <si>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</si>
  <si>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</si>
  <si>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</si>
  <si>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</si>
  <si>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</si>
  <si>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</si>
  <si>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</si>
  <si>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</si>
  <si>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</si>
  <si>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</si>
  <si>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</si>
  <si>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</si>
  <si>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</si>
  <si>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</si>
  <si>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</si>
  <si>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</si>
  <si>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</si>
  <si>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</si>
  <si>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</si>
  <si>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</si>
  <si>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</si>
  <si>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</si>
  <si>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</si>
  <si>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</si>
  <si>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</si>
  <si>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</si>
  <si>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</si>
  <si>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</si>
  <si>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</si>
  <si>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</si>
  <si>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</si>
  <si>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</si>
  <si>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</si>
  <si>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</si>
  <si>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</si>
  <si>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</si>
  <si>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</si>
  <si>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</si>
  <si>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</si>
  <si>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</si>
  <si>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</si>
  <si>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</si>
  <si>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</si>
  <si>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</si>
  <si>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</si>
  <si>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</si>
  <si>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</si>
  <si>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</si>
  <si>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</si>
  <si>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</si>
  <si>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</si>
  <si>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</si>
  <si>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</si>
  <si>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</si>
  <si>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</si>
  <si>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</si>
  <si>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</si>
  <si>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</si>
  <si>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</si>
  <si>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</si>
  <si>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</si>
  <si>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</si>
  <si>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</si>
  <si>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</si>
  <si>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</si>
  <si>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</si>
  <si>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</si>
  <si>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</si>
  <si>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</si>
  <si>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</si>
  <si>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</si>
  <si>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</si>
  <si>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</si>
  <si>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</si>
  <si>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</si>
  <si>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</si>
  <si>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</si>
  <si>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</si>
  <si>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</si>
  <si>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</si>
  <si>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</si>
  <si>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</si>
  <si>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</si>
  <si>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</si>
  <si>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</si>
  <si>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</si>
  <si>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</si>
  <si>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</si>
  <si>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</si>
  <si>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</si>
  <si>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</si>
  <si>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</si>
  <si>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</si>
  <si>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</si>
  <si>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</si>
  <si>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</si>
  <si>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</si>
  <si>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</si>
  <si>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</si>
  <si>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</si>
  <si>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</si>
  <si>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</si>
  <si>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</si>
  <si>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</si>
  <si>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</si>
  <si>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</si>
  <si>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</si>
  <si>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</si>
  <si>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</si>
  <si>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</si>
  <si>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</si>
  <si>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</si>
  <si>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</si>
  <si>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</si>
  <si>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</si>
  <si>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</si>
  <si>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</si>
  <si>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</si>
  <si>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</si>
  <si>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</si>
  <si>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</si>
  <si>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</si>
  <si>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</si>
  <si>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</si>
  <si>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</si>
  <si>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</si>
  <si>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</si>
  <si>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</si>
  <si>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</si>
  <si>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</si>
  <si>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</si>
  <si>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</si>
  <si>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</si>
  <si>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</si>
  <si>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</si>
  <si>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</si>
  <si>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</si>
  <si>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</si>
  <si>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</si>
  <si>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</si>
  <si>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</si>
  <si>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</si>
  <si>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</si>
  <si>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</si>
  <si>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</si>
  <si>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</si>
  <si>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</si>
  <si>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</si>
  <si>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</si>
  <si>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</si>
  <si>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</si>
  <si>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</si>
  <si>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</si>
  <si>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</si>
  <si>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</si>
  <si>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</si>
  <si>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</si>
  <si>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</si>
  <si>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</si>
  <si>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</si>
  <si>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</si>
  <si>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</si>
  <si>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</si>
  <si>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</si>
  <si>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</si>
  <si>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</si>
  <si>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</si>
  <si>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</si>
  <si>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</si>
  <si>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</si>
  <si>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</si>
  <si>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</si>
  <si>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</si>
  <si>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</si>
  <si>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</si>
  <si>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</si>
  <si>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</si>
  <si>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</si>
  <si>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</si>
  <si>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</si>
  <si>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</si>
  <si>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</si>
  <si>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</si>
  <si>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</si>
  <si>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</si>
  <si>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</si>
  <si>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</si>
  <si>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</si>
  <si>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</si>
  <si>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</si>
  <si>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</si>
  <si>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</si>
  <si>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</si>
  <si>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</si>
  <si>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</si>
  <si>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</si>
  <si>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</si>
  <si>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</si>
  <si>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</si>
  <si>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</si>
  <si>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</si>
  <si>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</si>
  <si>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</si>
  <si>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</si>
  <si>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</si>
  <si>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</si>
  <si>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</si>
  <si>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</si>
  <si>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</si>
  <si>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</si>
  <si>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</si>
  <si>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</si>
  <si>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</si>
  <si>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</si>
  <si>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</si>
  <si>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</si>
  <si>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</si>
  <si>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</si>
  <si>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</si>
  <si>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</si>
  <si>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</si>
  <si>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</si>
  <si>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</si>
  <si>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</si>
  <si>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</si>
  <si>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</si>
  <si>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</si>
  <si>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</si>
  <si>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</si>
  <si>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</si>
  <si>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</si>
  <si>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</si>
  <si>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</si>
  <si>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</si>
  <si>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</si>
  <si>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</si>
  <si>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</si>
  <si>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</si>
  <si>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</si>
  <si>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</si>
  <si>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</si>
  <si>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</si>
  <si>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</si>
  <si>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</si>
  <si>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</si>
  <si>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</si>
  <si>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</si>
  <si>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</si>
  <si>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</si>
  <si>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</si>
  <si>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</si>
  <si>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</si>
  <si>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</si>
  <si>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</si>
  <si>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</si>
  <si>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</si>
  <si>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</si>
  <si>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</si>
  <si>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</si>
  <si>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</si>
  <si>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</si>
  <si>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</si>
  <si>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</si>
  <si>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</si>
  <si>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</si>
  <si>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</si>
  <si>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</si>
  <si>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</si>
  <si>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</si>
  <si>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</si>
  <si>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</si>
  <si>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</si>
  <si>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</si>
  <si>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</si>
  <si>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</si>
  <si>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</si>
  <si>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</si>
  <si>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</si>
  <si>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</si>
  <si>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</si>
  <si>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</si>
  <si>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</si>
  <si>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</si>
  <si>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</si>
  <si>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</si>
  <si>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</si>
  <si>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</si>
  <si>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</si>
  <si>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</si>
  <si>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</si>
  <si>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</si>
  <si>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</si>
  <si>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</si>
  <si>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</si>
  <si>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</si>
  <si>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</si>
  <si>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</si>
  <si>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</si>
  <si>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</si>
  <si>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</si>
  <si>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</si>
  <si>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</si>
  <si>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</si>
  <si>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</si>
  <si>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</si>
  <si>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</si>
  <si>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</si>
  <si>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</si>
  <si>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</si>
  <si>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</si>
  <si>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</si>
  <si>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</si>
  <si>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</si>
  <si>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</si>
  <si>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</si>
  <si>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</si>
  <si>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</si>
  <si>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</si>
  <si>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</si>
  <si>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</si>
  <si>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</si>
  <si>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</si>
  <si>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</si>
  <si>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</si>
  <si>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</si>
  <si>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</si>
  <si>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</si>
  <si>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</si>
  <si>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</si>
  <si>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</si>
  <si>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</si>
  <si>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</si>
  <si>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</si>
  <si>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</si>
  <si>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</si>
  <si>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</si>
  <si>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</si>
  <si>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</si>
  <si>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</si>
  <si>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</si>
  <si>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</si>
  <si>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</si>
  <si>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</si>
  <si>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</si>
  <si>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</si>
  <si>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</si>
  <si>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</si>
  <si>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</si>
  <si>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</si>
  <si>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</si>
  <si>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</si>
  <si>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</si>
  <si>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</si>
  <si>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</si>
  <si>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</si>
  <si>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</si>
  <si>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</si>
  <si>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</si>
  <si>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</si>
  <si>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</si>
  <si>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</si>
  <si>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</si>
  <si>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</si>
  <si>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</si>
  <si>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</si>
  <si>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</si>
  <si>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</si>
  <si>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</si>
  <si>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</si>
  <si>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</si>
  <si>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</si>
  <si>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</si>
  <si>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</si>
  <si>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</si>
  <si>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</si>
  <si>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</si>
  <si>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</si>
  <si>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</si>
  <si>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</si>
  <si>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</si>
  <si>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</si>
  <si>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</si>
  <si>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</si>
  <si>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</si>
  <si>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</si>
  <si>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</si>
  <si>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</si>
  <si>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</si>
  <si>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</si>
  <si>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</si>
  <si>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</si>
  <si>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</si>
  <si>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</si>
  <si>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</si>
  <si>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</si>
  <si>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</si>
  <si>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</si>
  <si>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</si>
  <si>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</si>
  <si>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</si>
  <si>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</si>
  <si>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</si>
  <si>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</si>
  <si>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</si>
  <si>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</si>
  <si>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</si>
  <si>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</si>
  <si>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</si>
  <si>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</si>
  <si>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</si>
  <si>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</si>
  <si>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</si>
  <si>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</si>
  <si>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</si>
  <si>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</si>
  <si>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</si>
  <si>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</si>
  <si>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</si>
  <si>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</si>
  <si>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</si>
  <si>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</si>
  <si>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</si>
  <si>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</si>
  <si>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</si>
  <si>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</si>
  <si>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</si>
  <si>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</si>
  <si>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</si>
  <si>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</si>
  <si>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</si>
  <si>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</si>
  <si>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</si>
  <si>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</si>
  <si>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</si>
  <si>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</si>
  <si>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</si>
  <si>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</si>
  <si>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</si>
  <si>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</si>
  <si>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</si>
  <si>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</si>
  <si>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</si>
  <si>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</si>
  <si>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</si>
  <si>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</si>
  <si>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</si>
  <si>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</si>
  <si>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</si>
  <si>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</si>
  <si>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</si>
  <si>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</si>
  <si>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</si>
  <si>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</si>
  <si>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</si>
  <si>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</si>
  <si>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</si>
  <si>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</si>
  <si>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</si>
  <si>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</si>
  <si>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</si>
  <si>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</si>
  <si>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</si>
  <si>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</si>
  <si>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</si>
  <si>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</si>
  <si>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</si>
  <si>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</si>
  <si>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</si>
  <si>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</si>
  <si>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</si>
  <si>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</si>
  <si>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</si>
  <si>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</si>
  <si>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</si>
  <si>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</si>
  <si>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</si>
  <si>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</si>
  <si>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</si>
  <si>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</si>
  <si>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</si>
  <si>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</si>
  <si>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</si>
  <si>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</si>
  <si>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</si>
  <si>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</si>
  <si>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</si>
  <si>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</si>
  <si>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</si>
  <si>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</si>
  <si>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</si>
  <si>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</si>
  <si>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</si>
  <si>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</si>
  <si>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</si>
  <si>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</si>
  <si>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</si>
  <si>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</si>
  <si>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</si>
  <si>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</si>
  <si>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</si>
  <si>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</si>
  <si>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</si>
  <si>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</si>
  <si>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</si>
  <si>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</si>
  <si>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</si>
  <si>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</si>
  <si>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</si>
  <si>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</si>
  <si>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</si>
  <si>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</si>
  <si>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</si>
  <si>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</si>
  <si>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</si>
  <si>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</si>
  <si>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</si>
  <si>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</si>
  <si>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</si>
  <si>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</si>
  <si>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</si>
  <si>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</si>
  <si>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</si>
  <si>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</si>
  <si>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</si>
  <si>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</si>
  <si>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</si>
  <si>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</si>
  <si>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</si>
  <si>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</si>
  <si>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</si>
  <si>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</si>
  <si>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</si>
  <si>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</si>
  <si>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</si>
  <si>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</si>
  <si>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</si>
  <si>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</si>
  <si>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</si>
  <si>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</si>
  <si>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</si>
  <si>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</si>
  <si>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</si>
  <si>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</si>
  <si>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</si>
  <si>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</si>
  <si>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</si>
  <si>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</si>
  <si>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</si>
  <si>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</si>
  <si>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</si>
  <si>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</si>
  <si>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</si>
  <si>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</si>
  <si>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</si>
  <si>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</si>
  <si>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</si>
  <si>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</si>
  <si>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</si>
  <si>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</si>
  <si>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</si>
  <si>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</si>
  <si>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</si>
  <si>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</si>
  <si>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</si>
  <si>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</si>
  <si>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</si>
  <si>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</si>
  <si>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</si>
  <si>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</si>
  <si>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</si>
  <si>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</si>
  <si>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</si>
  <si>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</si>
  <si>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</si>
  <si>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</si>
  <si>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</si>
  <si>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</si>
  <si>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</si>
  <si>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</si>
  <si>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</si>
  <si>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</si>
  <si>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</si>
  <si>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</si>
  <si>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</si>
  <si>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</si>
  <si>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</si>
  <si>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</si>
  <si>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</si>
  <si>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</si>
  <si>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</si>
  <si>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</si>
  <si>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</si>
  <si>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</si>
  <si>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</si>
  <si>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</si>
  <si>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</si>
  <si>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</si>
  <si>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</si>
  <si>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</si>
  <si>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</si>
  <si>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</si>
  <si>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</si>
  <si>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</si>
  <si>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</si>
  <si>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</si>
  <si>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</si>
  <si>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</si>
  <si>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</si>
  <si>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</si>
  <si>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</si>
  <si>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</si>
  <si>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</si>
  <si>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</si>
  <si>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</si>
  <si>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</si>
  <si>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</si>
  <si>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</si>
  <si>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</si>
  <si>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</si>
  <si>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</si>
  <si>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</si>
  <si>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</si>
  <si>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</si>
  <si>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</si>
  <si>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</si>
  <si>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</si>
  <si>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</si>
  <si>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</si>
  <si>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</si>
  <si>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</si>
  <si>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</si>
  <si>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</si>
  <si>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</si>
  <si>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</si>
  <si>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</si>
  <si>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</si>
  <si>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</si>
  <si>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</si>
  <si>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</si>
  <si>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</si>
  <si>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</si>
  <si>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</si>
  <si>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</si>
  <si>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</si>
  <si>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</si>
  <si>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</si>
  <si>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</si>
  <si>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</si>
  <si>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</si>
  <si>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</si>
  <si>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</si>
  <si>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</si>
  <si>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</si>
  <si>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</si>
  <si>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</si>
  <si>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</si>
  <si>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</si>
  <si>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</si>
  <si>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</si>
  <si>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</si>
  <si>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</si>
  <si>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</si>
  <si>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</si>
  <si>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</si>
  <si>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</si>
  <si>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</si>
  <si>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</si>
  <si>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</si>
  <si>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</si>
  <si>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</si>
  <si>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</si>
  <si>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</si>
  <si>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</si>
  <si>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</si>
  <si>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</si>
  <si>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</si>
  <si>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</si>
  <si>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</si>
  <si>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</si>
  <si>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</si>
  <si>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</si>
  <si>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</si>
  <si>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</si>
  <si>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</si>
  <si>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</si>
  <si>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</si>
  <si>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</si>
  <si>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</si>
  <si>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</si>
  <si>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</si>
  <si>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</si>
  <si>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</si>
  <si>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</si>
  <si>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</si>
  <si>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</si>
  <si>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</si>
  <si>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</si>
  <si>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</si>
  <si>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</si>
  <si>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</si>
  <si>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</si>
  <si>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</si>
  <si>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</si>
  <si>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</si>
  <si>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</si>
  <si>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</si>
  <si>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</si>
  <si>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</si>
  <si>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</si>
  <si>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</si>
  <si>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</si>
  <si>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</si>
  <si>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</si>
  <si>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</si>
  <si>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</si>
  <si>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</si>
  <si>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</si>
  <si>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</si>
  <si>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</si>
  <si>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</si>
  <si>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</si>
  <si>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</si>
  <si>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</si>
  <si>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</si>
  <si>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</si>
  <si>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</si>
  <si>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</si>
  <si>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</si>
  <si>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</si>
  <si>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</si>
  <si>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</si>
  <si>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</si>
  <si>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</si>
  <si>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</si>
  <si>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</si>
  <si>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</si>
  <si>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</si>
  <si>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</si>
  <si>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</si>
  <si>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</si>
  <si>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</si>
  <si>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</si>
  <si>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</si>
  <si>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</si>
  <si>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</si>
  <si>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</si>
  <si>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</si>
  <si>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</si>
  <si>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</si>
  <si>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</si>
  <si>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</si>
  <si>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</si>
  <si>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</si>
  <si>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</si>
  <si>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</si>
  <si>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</si>
  <si>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</si>
  <si>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</si>
  <si>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</si>
  <si>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</si>
  <si>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</si>
  <si>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</si>
  <si>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</si>
  <si>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</si>
  <si>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</si>
  <si>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</si>
  <si>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</si>
  <si>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</si>
  <si>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</si>
  <si>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</si>
  <si>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</si>
  <si>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</si>
  <si>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</si>
  <si>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</si>
  <si>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</si>
  <si>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</si>
  <si>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</si>
  <si>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</si>
  <si>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</si>
  <si>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</si>
  <si>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</si>
  <si>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</si>
  <si>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</si>
  <si>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</si>
  <si>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</si>
  <si>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</si>
  <si>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</si>
  <si>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</si>
  <si>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</si>
  <si>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</si>
  <si>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</si>
  <si>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</si>
  <si>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</si>
  <si>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</si>
  <si>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</si>
  <si>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</si>
  <si>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</si>
  <si>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</si>
  <si>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</si>
  <si>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</si>
  <si>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</si>
  <si>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</si>
  <si>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</si>
  <si>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</si>
  <si>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</si>
  <si>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</si>
  <si>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</si>
  <si>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</si>
  <si>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</si>
  <si>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</si>
  <si>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</si>
  <si>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</si>
  <si>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</si>
  <si>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</si>
  <si>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</si>
  <si>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</si>
  <si>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</si>
  <si>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</si>
  <si>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</si>
  <si>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</si>
  <si>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</si>
  <si>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</si>
  <si>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</si>
  <si>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</si>
  <si>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</si>
  <si>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</si>
  <si>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</si>
  <si>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</si>
  <si>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</si>
  <si>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</si>
  <si>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</si>
  <si>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</si>
  <si>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</si>
  <si>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</si>
  <si>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</si>
  <si>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</si>
  <si>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</si>
  <si>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</si>
  <si>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</si>
  <si>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</si>
  <si>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</si>
  <si>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</si>
  <si>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</si>
  <si>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</si>
  <si>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</si>
  <si>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</si>
  <si>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</si>
  <si>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</si>
  <si>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</si>
  <si>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</si>
  <si>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</si>
  <si>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</si>
  <si>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</si>
  <si>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</si>
  <si>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</si>
  <si>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</si>
  <si>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</si>
  <si>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</si>
  <si>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</si>
  <si>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</si>
  <si>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</si>
  <si>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</si>
  <si>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</si>
  <si>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</si>
  <si>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</si>
  <si>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</si>
  <si>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</si>
  <si>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</si>
  <si>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</si>
  <si>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</si>
  <si>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</si>
  <si>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</si>
  <si>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</si>
  <si>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</si>
  <si>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</si>
  <si>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</si>
  <si>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</si>
  <si>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</si>
  <si>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</si>
  <si>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</si>
  <si>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</si>
  <si>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</si>
  <si>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</si>
  <si>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</si>
  <si>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</si>
  <si>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</si>
  <si>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</si>
  <si>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</si>
  <si>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</si>
  <si>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</si>
  <si>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</si>
  <si>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</si>
  <si>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</si>
  <si>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</si>
  <si>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</si>
  <si>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</si>
  <si>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</si>
  <si>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</si>
  <si>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</si>
  <si>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</si>
  <si>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</si>
  <si>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</si>
  <si>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</si>
  <si>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</si>
  <si>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</si>
  <si>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</si>
  <si>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</si>
  <si>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</si>
  <si>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</si>
  <si>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</si>
  <si>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</si>
  <si>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</si>
  <si>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</si>
  <si>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</si>
  <si>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</si>
  <si>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</si>
  <si>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</si>
  <si>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</si>
  <si>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</si>
  <si>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</si>
  <si>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</si>
  <si>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</si>
  <si>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</si>
  <si>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</si>
  <si>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</si>
  <si>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</si>
  <si>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</si>
  <si>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</si>
  <si>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</si>
  <si>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</si>
  <si>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</si>
  <si>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</si>
  <si>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</si>
  <si>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</si>
  <si>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</si>
  <si>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</si>
  <si>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</si>
  <si>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</si>
  <si>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</si>
  <si>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</si>
  <si>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</si>
  <si>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</si>
  <si>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</si>
  <si>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</si>
  <si>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</si>
  <si>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</si>
  <si>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</si>
  <si>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</si>
  <si>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</si>
  <si>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</si>
  <si>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</si>
  <si>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</si>
  <si>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</si>
  <si>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</si>
  <si>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</si>
  <si>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</si>
  <si>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</si>
  <si>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</si>
  <si>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</si>
  <si>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</si>
  <si>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</si>
  <si>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</si>
  <si>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</si>
  <si>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</si>
  <si>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</si>
  <si>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</si>
  <si>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</si>
  <si>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</si>
  <si>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</si>
  <si>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</si>
  <si>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</si>
  <si>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</si>
  <si>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</si>
  <si>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</si>
  <si>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</si>
  <si>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</si>
  <si>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</si>
  <si>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</si>
  <si>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</si>
  <si>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</si>
  <si>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</si>
  <si>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</si>
  <si>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</si>
  <si>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</si>
  <si>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</si>
  <si>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</si>
  <si>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</si>
  <si>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</si>
  <si>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</si>
  <si>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</si>
  <si>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</si>
  <si>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</si>
  <si>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</si>
  <si>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</si>
  <si>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</si>
  <si>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</si>
  <si>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</si>
  <si>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</si>
  <si>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</si>
  <si>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</si>
  <si>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</si>
  <si>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</si>
  <si>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</si>
  <si>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</si>
  <si>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</si>
  <si>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</si>
  <si>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</si>
  <si>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</si>
  <si>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</si>
  <si>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</si>
  <si>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</si>
  <si>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</si>
  <si>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</si>
  <si>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</si>
  <si>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</si>
  <si>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</si>
  <si>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</si>
  <si>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</si>
  <si>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</si>
  <si>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</si>
  <si>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</si>
  <si>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</si>
  <si>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</si>
  <si>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</si>
  <si>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</si>
  <si>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</si>
  <si>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</si>
  <si>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</si>
  <si>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</si>
  <si>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</si>
  <si>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</si>
  <si>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</si>
  <si>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</si>
  <si>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</si>
  <si>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</si>
  <si>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</si>
  <si>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</si>
  <si>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</si>
  <si>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</si>
  <si>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</si>
  <si>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</si>
  <si>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</si>
  <si>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</si>
  <si>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</si>
  <si>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</si>
  <si>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</si>
  <si>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</si>
  <si>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</si>
  <si>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</si>
  <si>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</si>
  <si>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</si>
  <si>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</si>
  <si>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</si>
  <si>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</si>
  <si>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</si>
  <si>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</si>
  <si>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</si>
  <si>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</si>
  <si>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</si>
  <si>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</si>
  <si>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</si>
  <si>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</si>
  <si>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</si>
  <si>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</si>
  <si>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</si>
  <si>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</si>
  <si>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</si>
  <si>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</si>
  <si>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</si>
  <si>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</si>
  <si>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</si>
  <si>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</si>
  <si>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</si>
  <si>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</si>
  <si>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</si>
  <si>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</si>
  <si>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</si>
  <si>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</si>
  <si>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</si>
  <si>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</si>
  <si>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</si>
  <si>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</si>
  <si>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</si>
  <si>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</si>
  <si>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</si>
  <si>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</si>
  <si>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</si>
  <si>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</si>
  <si>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</si>
  <si>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</si>
  <si>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</si>
  <si>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</si>
  <si>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</si>
  <si>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</si>
  <si>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</si>
  <si>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</si>
  <si>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</si>
  <si>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</si>
  <si>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</si>
  <si>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</si>
  <si>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</si>
  <si>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</si>
  <si>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</si>
  <si>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</si>
  <si>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</si>
  <si>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</si>
  <si>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</si>
  <si>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</si>
  <si>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</si>
  <si>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</si>
  <si>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</si>
  <si>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</si>
  <si>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</si>
  <si>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</si>
  <si>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</si>
  <si>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</si>
  <si>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</si>
  <si>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</si>
  <si>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</si>
  <si>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</si>
  <si>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</si>
  <si>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</si>
  <si>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</si>
  <si>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</si>
  <si>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</si>
  <si>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</si>
  <si>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</si>
  <si>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</si>
  <si>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</si>
  <si>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</si>
  <si>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</si>
  <si>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</si>
  <si>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</si>
  <si>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</si>
  <si>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</si>
  <si>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</si>
  <si>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</si>
  <si>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</si>
  <si>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</si>
  <si>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</si>
  <si>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</si>
  <si>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</si>
  <si>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</si>
  <si>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</si>
  <si>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</si>
  <si>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</si>
  <si>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</si>
  <si>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</si>
  <si>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</si>
  <si>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</si>
  <si>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</si>
  <si>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</si>
  <si>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</si>
  <si>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</si>
  <si>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</si>
  <si>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</si>
  <si>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</si>
  <si>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</si>
  <si>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</si>
  <si>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</si>
  <si>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</si>
  <si>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</si>
  <si>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</si>
  <si>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</si>
  <si>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</si>
  <si>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</si>
  <si>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</si>
  <si>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</si>
  <si>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</si>
  <si>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</si>
  <si>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</si>
  <si>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</si>
  <si>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</si>
  <si>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</si>
  <si>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</si>
  <si>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</si>
  <si>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</si>
  <si>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</si>
  <si>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</si>
  <si>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</si>
  <si>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</si>
  <si>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</si>
  <si>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</si>
  <si>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</si>
  <si>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</si>
  <si>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</si>
  <si>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</si>
  <si>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</si>
  <si>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</si>
  <si>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</si>
  <si>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</si>
  <si>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</si>
  <si>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</si>
  <si>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</si>
  <si>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</si>
  <si>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</si>
  <si>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</si>
  <si>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</si>
  <si>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</si>
  <si>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</si>
  <si>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</si>
  <si>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</si>
  <si>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</si>
  <si>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</si>
  <si>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</si>
  <si>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</si>
  <si>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</si>
  <si>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</si>
  <si>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</si>
  <si>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</si>
  <si>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</si>
  <si>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</si>
  <si>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</si>
  <si>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</si>
  <si>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</si>
  <si>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</si>
  <si>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</si>
  <si>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</si>
  <si>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</si>
  <si>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</si>
  <si>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</si>
  <si>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</si>
  <si>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</si>
  <si>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</si>
  <si>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</si>
  <si>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</si>
  <si>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</si>
  <si>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</si>
  <si>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</si>
  <si>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</si>
  <si>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</si>
  <si>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</si>
  <si>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</si>
  <si>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</si>
  <si>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</si>
  <si>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</si>
  <si>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</si>
  <si>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</si>
  <si>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</si>
  <si>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</si>
  <si>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</si>
  <si>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</si>
  <si>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</si>
  <si>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</si>
  <si>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</si>
  <si>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</si>
  <si>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</si>
  <si>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</si>
  <si>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</si>
  <si>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</si>
  <si>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</si>
  <si>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</si>
  <si>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</si>
  <si>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</si>
  <si>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</si>
  <si>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</si>
  <si>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</si>
  <si>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</si>
  <si>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</si>
  <si>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</si>
  <si>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</si>
  <si>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</si>
  <si>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</si>
  <si>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</si>
  <si>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</si>
  <si>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</si>
  <si>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</si>
  <si>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</si>
  <si>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</si>
  <si>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</si>
  <si>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</si>
  <si>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</si>
  <si>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</si>
  <si>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</si>
  <si>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</si>
  <si>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</si>
  <si>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</si>
  <si>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</si>
  <si>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</si>
  <si>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</si>
  <si>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</si>
  <si>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</si>
  <si>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</si>
  <si>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</si>
  <si>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</si>
  <si>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</si>
  <si>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</si>
  <si>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</si>
  <si>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</si>
  <si>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</si>
  <si>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</si>
  <si>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</si>
  <si>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</si>
  <si>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</si>
  <si>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</si>
  <si>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</si>
  <si>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</si>
  <si>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</si>
  <si>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</si>
  <si>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</si>
  <si>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</si>
  <si>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</si>
  <si>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</si>
  <si>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</si>
  <si>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</si>
  <si>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</si>
  <si>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</si>
  <si>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</si>
  <si>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</si>
  <si>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</si>
  <si>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</si>
  <si>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</si>
  <si>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</si>
  <si>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</si>
  <si>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</si>
  <si>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</si>
  <si>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</si>
  <si>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</si>
  <si>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</si>
  <si>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</si>
  <si>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</si>
  <si>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</si>
  <si>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</si>
  <si>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</si>
  <si>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</si>
  <si>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</si>
  <si>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</si>
  <si>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</si>
  <si>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</si>
  <si>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</si>
  <si>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</si>
  <si>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</si>
  <si>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</si>
  <si>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</si>
  <si>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</si>
  <si>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</si>
  <si>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</si>
  <si>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</si>
  <si>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</si>
  <si>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</si>
  <si>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</si>
  <si>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</si>
  <si>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</si>
  <si>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</si>
  <si>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</si>
  <si>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</si>
  <si>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</si>
  <si>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</si>
  <si>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</si>
  <si>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</si>
  <si>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</si>
  <si>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</si>
  <si>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</si>
  <si>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</si>
  <si>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</si>
  <si>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</si>
  <si>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</si>
  <si>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</si>
  <si>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</si>
  <si>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</si>
  <si>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</si>
  <si>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</si>
  <si>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</si>
  <si>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</si>
  <si>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</si>
  <si>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</si>
  <si>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</si>
  <si>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</si>
  <si>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</si>
  <si>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</si>
  <si>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</si>
  <si>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</si>
  <si>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</si>
  <si>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</si>
  <si>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</si>
  <si>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</si>
  <si>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</si>
  <si>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</si>
  <si>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</si>
  <si>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</si>
  <si>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</si>
  <si>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</si>
  <si>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</si>
  <si>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</si>
  <si>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</si>
  <si>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</si>
  <si>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</si>
  <si>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</si>
  <si>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</si>
  <si>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</si>
  <si>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</si>
  <si>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</si>
  <si>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</si>
  <si>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</si>
  <si>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</si>
  <si>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</si>
  <si>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</si>
  <si>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</si>
  <si>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</si>
  <si>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</si>
  <si>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</si>
  <si>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</si>
  <si>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</si>
  <si>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</si>
  <si>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</si>
  <si>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</si>
  <si>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</si>
  <si>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</si>
  <si>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</si>
  <si>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</si>
  <si>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</si>
  <si>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</si>
  <si>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</si>
  <si>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</si>
  <si>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</si>
  <si>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</si>
  <si>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</si>
  <si>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</si>
  <si>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</si>
  <si>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</si>
  <si>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</si>
  <si>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</si>
  <si>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</si>
  <si>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</si>
  <si>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</si>
  <si>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</si>
  <si>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</si>
  <si>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</si>
  <si>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</si>
  <si>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</si>
  <si>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</si>
  <si>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</si>
  <si>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</si>
  <si>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</si>
  <si>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</si>
  <si>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</si>
  <si>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</si>
  <si>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</si>
  <si>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</si>
  <si>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</si>
  <si>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</si>
  <si>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</si>
  <si>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</si>
  <si>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</si>
  <si>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</si>
  <si>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</si>
  <si>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</si>
  <si>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</si>
  <si>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</si>
  <si>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</si>
  <si>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</si>
  <si>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</si>
  <si>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</si>
  <si>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</si>
  <si>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</si>
  <si>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</si>
  <si>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</si>
  <si>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</si>
  <si>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</si>
  <si>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</si>
  <si>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</si>
  <si>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</si>
  <si>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</si>
  <si>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</si>
  <si>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</si>
  <si>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</si>
  <si>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</si>
  <si>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</si>
  <si>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</si>
  <si>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</si>
  <si>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</si>
  <si>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</si>
  <si>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</si>
  <si>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</si>
  <si>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</si>
  <si>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</si>
  <si>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</si>
  <si>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</si>
  <si>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</si>
  <si>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</si>
  <si>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</si>
  <si>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</si>
  <si>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</si>
  <si>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</si>
  <si>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</si>
  <si>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</si>
  <si>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</si>
  <si>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</si>
  <si>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</si>
  <si>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</si>
  <si>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</si>
  <si>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</si>
  <si>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</si>
  <si>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</si>
  <si>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</si>
  <si>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</si>
  <si>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</si>
  <si>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</si>
  <si>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</si>
  <si>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</si>
  <si>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</si>
  <si>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</si>
  <si>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</si>
  <si>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</si>
  <si>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</si>
  <si>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</si>
  <si>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</si>
  <si>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</si>
  <si>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</si>
  <si>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</si>
  <si>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</si>
  <si>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</si>
  <si>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</si>
  <si>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</si>
  <si>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</si>
  <si>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</si>
  <si>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</si>
  <si>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</si>
  <si>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</si>
  <si>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</si>
  <si>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</si>
  <si>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</si>
  <si>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</si>
  <si>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</si>
  <si>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</si>
  <si>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</si>
  <si>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</si>
  <si>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</si>
  <si>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</si>
  <si>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</si>
  <si>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</si>
  <si>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</si>
  <si>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</si>
  <si>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</si>
  <si>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</si>
  <si>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</si>
  <si>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</si>
  <si>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</si>
  <si>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</si>
  <si>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</si>
  <si>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</si>
  <si>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</si>
  <si>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</si>
  <si>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</si>
  <si>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</si>
  <si>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</si>
  <si>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</si>
  <si>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</si>
  <si>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</si>
  <si>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</si>
  <si>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</si>
  <si>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</si>
  <si>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</si>
  <si>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</si>
  <si>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</si>
  <si>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</si>
  <si>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</si>
  <si>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</si>
  <si>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</si>
  <si>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</si>
  <si>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</si>
  <si>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</si>
  <si>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</si>
  <si>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</si>
  <si>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</si>
  <si>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</si>
  <si>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</si>
  <si>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</si>
  <si>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</si>
  <si>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</si>
  <si>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</si>
  <si>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</si>
  <si>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</si>
  <si>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</si>
  <si>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</si>
  <si>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</si>
  <si>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</si>
  <si>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</si>
  <si>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</si>
  <si>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</si>
  <si>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</si>
  <si>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</si>
  <si>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</si>
  <si>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</si>
  <si>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</si>
  <si>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</si>
  <si>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</si>
  <si>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</si>
  <si>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</si>
  <si>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</si>
  <si>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</si>
  <si>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</si>
  <si>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</si>
  <si>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</si>
  <si>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</si>
  <si>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</si>
  <si>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</si>
  <si>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</si>
  <si>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</si>
  <si>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</si>
  <si>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</si>
  <si>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</si>
  <si>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</si>
  <si>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</si>
  <si>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</si>
  <si>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</si>
  <si>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</si>
  <si>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</si>
  <si>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</si>
  <si>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</si>
  <si>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</si>
  <si>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</si>
  <si>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</si>
  <si>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</si>
  <si>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</si>
  <si>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</si>
  <si>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</si>
  <si>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</si>
  <si>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</si>
  <si>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</si>
  <si>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</si>
  <si>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</si>
  <si>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</si>
  <si>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</si>
  <si>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</si>
  <si>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</si>
  <si>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</si>
  <si>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</si>
  <si>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</si>
  <si>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</si>
  <si>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</si>
  <si>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</si>
  <si>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</si>
  <si>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</si>
  <si>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</si>
  <si>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</si>
  <si>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</si>
  <si>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</si>
  <si>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</si>
  <si>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</si>
  <si>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</si>
  <si>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</si>
  <si>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</si>
  <si>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</si>
  <si>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</si>
  <si>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</si>
  <si>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</si>
  <si>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</si>
  <si>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</si>
  <si>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</si>
  <si>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</si>
  <si>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</si>
  <si>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</si>
  <si>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</si>
  <si>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</si>
  <si>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</si>
  <si>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</si>
  <si>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</si>
  <si>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</si>
  <si>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</si>
  <si>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</si>
  <si>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</si>
  <si>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</si>
  <si>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</si>
  <si>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</si>
  <si>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</si>
  <si>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</si>
  <si>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</si>
  <si>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</si>
  <si>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</si>
  <si>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</si>
  <si>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</si>
  <si>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</si>
  <si>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</si>
  <si>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</si>
  <si>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</si>
  <si>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</si>
  <si>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</si>
  <si>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</si>
  <si>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</si>
  <si>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</si>
  <si>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</si>
  <si>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</si>
  <si>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</si>
  <si>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</si>
  <si>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</si>
  <si>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</si>
  <si>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</si>
  <si>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</si>
  <si>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</si>
  <si>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</si>
  <si>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</si>
  <si>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</si>
  <si>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</si>
  <si>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</si>
  <si>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</si>
  <si>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</si>
  <si>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</si>
  <si>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</si>
  <si>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</si>
  <si>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</si>
  <si>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</si>
  <si>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</si>
  <si>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</si>
  <si>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</si>
  <si>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</si>
  <si>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</si>
  <si>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</si>
  <si>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</si>
  <si>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</si>
  <si>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</si>
  <si>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</si>
  <si>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</si>
  <si>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</si>
  <si>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</si>
  <si>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</si>
  <si>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</si>
  <si>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</si>
  <si>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</si>
  <si>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</si>
  <si>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</si>
  <si>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</si>
  <si>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</si>
  <si>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</si>
  <si>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</si>
  <si>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</si>
  <si>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</si>
  <si>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</si>
  <si>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</si>
  <si>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</si>
  <si>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</si>
  <si>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</si>
  <si>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</si>
  <si>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</si>
  <si>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</si>
  <si>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</si>
  <si>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</si>
  <si>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</si>
  <si>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</si>
  <si>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</si>
  <si>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</si>
  <si>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</si>
  <si>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</si>
  <si>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</si>
  <si>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</si>
  <si>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</si>
  <si>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</si>
  <si>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</si>
  <si>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</si>
  <si>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</si>
  <si>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</si>
  <si>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</si>
  <si>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</si>
  <si>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</si>
  <si>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</si>
  <si>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</si>
  <si>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</si>
  <si>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</si>
  <si>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</si>
  <si>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</si>
  <si>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</si>
  <si>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</si>
  <si>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</si>
  <si>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</si>
  <si>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</si>
  <si>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</si>
  <si>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</si>
  <si>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</si>
  <si>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</si>
  <si>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</si>
  <si>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</si>
  <si>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</si>
  <si>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</si>
  <si>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</si>
  <si>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</si>
  <si>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</si>
  <si>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</si>
  <si>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</si>
  <si>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</si>
  <si>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</si>
  <si>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</si>
  <si>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</si>
  <si>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</si>
  <si>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</si>
  <si>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</si>
  <si>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</si>
  <si>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</si>
  <si>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</si>
  <si>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</si>
  <si>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</si>
  <si>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</si>
  <si>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</si>
  <si>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</si>
  <si>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</si>
  <si>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</si>
  <si>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</si>
  <si>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</si>
  <si>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</si>
  <si>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</si>
  <si>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</si>
  <si>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</si>
  <si>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</si>
  <si>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</si>
  <si>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</si>
  <si>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</si>
  <si>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</si>
  <si>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</si>
  <si>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</si>
  <si>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</si>
  <si>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</si>
  <si>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</si>
  <si>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</si>
  <si>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</si>
  <si>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</si>
  <si>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</si>
  <si>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</si>
  <si>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</si>
  <si>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</si>
  <si>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</si>
  <si>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</si>
  <si>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</si>
  <si>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</si>
  <si>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</si>
  <si>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</si>
  <si>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</si>
  <si>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</si>
  <si>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</si>
  <si>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</si>
  <si>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</si>
  <si>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</si>
  <si>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</si>
  <si>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</si>
  <si>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</si>
  <si>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</si>
  <si>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</si>
  <si>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</si>
  <si>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</si>
  <si>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</si>
  <si>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</si>
  <si>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</si>
  <si>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</si>
  <si>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</si>
  <si>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</si>
  <si>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</si>
  <si>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</si>
  <si>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</si>
  <si>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</si>
  <si>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</si>
  <si>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</si>
  <si>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</si>
  <si>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</si>
  <si>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</si>
  <si>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</si>
  <si>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</si>
  <si>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</si>
  <si>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</si>
  <si>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</si>
  <si>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</si>
  <si>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</si>
  <si>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</si>
  <si>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</si>
  <si>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</si>
  <si>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</si>
  <si>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</si>
  <si>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</si>
  <si>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</si>
  <si>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</si>
  <si>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</si>
  <si>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</si>
  <si>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</si>
  <si>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</si>
  <si>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</si>
  <si>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</si>
  <si>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</si>
  <si>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</si>
  <si>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</si>
  <si>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</si>
  <si>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</si>
  <si>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</si>
  <si>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</si>
  <si>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</si>
  <si>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</si>
  <si>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</si>
  <si>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</si>
  <si>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</si>
  <si>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</si>
  <si>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</si>
  <si>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</si>
  <si>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</si>
  <si>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</si>
  <si>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</si>
  <si>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</si>
  <si>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</si>
  <si>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</si>
  <si>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</si>
  <si>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</si>
  <si>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</si>
  <si>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</si>
  <si>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</si>
  <si>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</si>
  <si>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</si>
  <si>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</si>
  <si>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</si>
  <si>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</si>
  <si>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</si>
  <si>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</si>
  <si>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</si>
  <si>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</si>
  <si>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</si>
  <si>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</si>
  <si>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</si>
  <si>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</si>
  <si>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</si>
  <si>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</si>
  <si>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</si>
  <si>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</si>
  <si>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</si>
  <si>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</si>
  <si>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</si>
  <si>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</si>
  <si>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</si>
  <si>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</si>
  <si>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</si>
  <si>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</si>
  <si>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</si>
  <si>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</si>
  <si>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</si>
  <si>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</si>
  <si>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</si>
  <si>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</si>
  <si>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</si>
  <si>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</si>
  <si>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</si>
  <si>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</si>
  <si>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</si>
  <si>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</si>
  <si>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</si>
  <si>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</si>
  <si>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</si>
  <si>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</si>
  <si>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</si>
  <si>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</si>
  <si>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</si>
  <si>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</si>
  <si>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</si>
  <si>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</si>
  <si>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</si>
  <si>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</si>
  <si>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</si>
  <si>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</si>
  <si>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</si>
  <si>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</si>
  <si>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</si>
  <si>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</si>
  <si>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</si>
  <si>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</si>
  <si>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</si>
  <si>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</si>
  <si>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</si>
  <si>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</si>
  <si>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</si>
  <si>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</si>
  <si>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</si>
  <si>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</si>
  <si>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</si>
  <si>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</si>
  <si>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</si>
  <si>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</si>
  <si>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</si>
  <si>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</si>
  <si>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</si>
  <si>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</si>
  <si>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</si>
  <si>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</si>
  <si>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</si>
  <si>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</si>
  <si>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</si>
  <si>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</si>
  <si>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</si>
  <si>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</si>
  <si>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</si>
  <si>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</si>
  <si>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</si>
  <si>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</si>
  <si>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</si>
  <si>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</si>
  <si>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</si>
  <si>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</si>
  <si>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</si>
  <si>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</si>
  <si>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</si>
  <si>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</si>
  <si>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</si>
  <si>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</si>
  <si>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</si>
  <si>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</si>
  <si>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</si>
  <si>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</si>
  <si>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</si>
  <si>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</si>
  <si>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</si>
  <si>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</si>
  <si>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</si>
  <si>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</si>
  <si>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</si>
  <si>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</si>
  <si>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</si>
  <si>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</si>
  <si>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</si>
  <si>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</si>
  <si>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</si>
  <si>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</si>
  <si>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</si>
  <si>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</si>
  <si>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</si>
  <si>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</si>
  <si>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</si>
  <si>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</si>
  <si>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</si>
  <si>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</si>
  <si>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</si>
  <si>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</si>
  <si>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</si>
  <si>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</si>
  <si>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</si>
  <si>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</si>
  <si>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</si>
  <si>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</si>
  <si>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</si>
  <si>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</si>
  <si>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</si>
  <si>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</si>
  <si>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</si>
  <si>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</si>
  <si>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</si>
  <si>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</si>
  <si>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</si>
  <si>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</si>
  <si>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</si>
  <si>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</si>
  <si>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</si>
  <si>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</si>
  <si>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</si>
  <si>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</si>
  <si>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</si>
  <si>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</si>
  <si>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</si>
  <si>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</si>
  <si>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</si>
  <si>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</si>
  <si>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</si>
  <si>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</si>
  <si>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</si>
  <si>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</si>
  <si>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</si>
  <si>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</si>
  <si>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</si>
  <si>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</si>
  <si>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</si>
  <si>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</si>
  <si>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</si>
  <si>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</si>
  <si>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</si>
  <si>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</si>
  <si>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</si>
  <si>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</si>
  <si>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</si>
  <si>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</si>
  <si>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</si>
  <si>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</si>
  <si>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</si>
  <si>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</si>
  <si>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</si>
  <si>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</si>
  <si>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</si>
  <si>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</si>
  <si>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</si>
  <si>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</si>
  <si>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</si>
  <si>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</si>
  <si>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</si>
  <si>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</si>
  <si>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</si>
  <si>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</si>
  <si>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</si>
  <si>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</si>
  <si>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</si>
  <si>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</si>
  <si>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</si>
  <si>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</si>
  <si>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</si>
  <si>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</si>
  <si>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</si>
  <si>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</si>
  <si>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</si>
  <si>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</si>
  <si>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</si>
  <si>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</si>
  <si>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</si>
  <si>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</si>
  <si>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</si>
  <si>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</si>
  <si>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</si>
  <si>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</si>
  <si>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</si>
  <si>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</si>
  <si>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</si>
  <si>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</si>
  <si>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</si>
  <si>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</si>
  <si>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</si>
  <si>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</si>
  <si>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</si>
  <si>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</si>
  <si>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</si>
  <si>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</si>
  <si>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</si>
  <si>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</si>
  <si>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</si>
  <si>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</si>
  <si>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</si>
  <si>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</si>
  <si>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</si>
  <si>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</si>
  <si>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</si>
  <si>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</si>
  <si>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</si>
  <si>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</si>
  <si>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</si>
  <si>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</si>
  <si>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</si>
  <si>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</si>
  <si>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</si>
  <si>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</si>
  <si>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</si>
  <si>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</si>
  <si>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</si>
  <si>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</si>
  <si>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</si>
  <si>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</si>
  <si>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</si>
  <si>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</si>
  <si>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</si>
  <si>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</si>
  <si>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</si>
  <si>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</si>
  <si>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</si>
  <si>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</si>
  <si>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</si>
  <si>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</si>
  <si>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</si>
  <si>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</si>
  <si>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</si>
  <si>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</si>
  <si>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</si>
  <si>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</si>
  <si>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</si>
  <si>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</si>
  <si>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</si>
  <si>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</si>
  <si>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</si>
  <si>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</si>
  <si>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</si>
  <si>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</si>
  <si>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</si>
  <si>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</si>
  <si>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</si>
  <si>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</si>
  <si>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</si>
  <si>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</si>
  <si>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</si>
  <si>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</si>
  <si>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</si>
  <si>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</si>
  <si>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</si>
  <si>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</si>
  <si>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</si>
  <si>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</si>
  <si>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</si>
  <si>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</si>
  <si>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</si>
  <si>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</si>
  <si>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</si>
  <si>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</si>
  <si>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</si>
  <si>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</si>
  <si>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</si>
  <si>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</si>
  <si>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</si>
  <si>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</si>
  <si>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</si>
  <si>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</si>
  <si>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</si>
  <si>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</si>
  <si>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</si>
  <si>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</si>
  <si>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</si>
  <si>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</si>
  <si>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</si>
  <si>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</si>
  <si>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</si>
  <si>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</si>
  <si>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</si>
  <si>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</si>
  <si>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</si>
  <si>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</si>
  <si>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</si>
  <si>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</si>
  <si>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</si>
  <si>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</si>
  <si>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</si>
  <si>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</si>
  <si>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</si>
  <si>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</si>
  <si>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</si>
  <si>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</si>
  <si>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</si>
  <si>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</si>
  <si>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</si>
  <si>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</si>
  <si>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</si>
  <si>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</si>
  <si>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</si>
  <si>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</si>
  <si>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</si>
  <si>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</si>
  <si>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</si>
  <si>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</si>
  <si>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</si>
  <si>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</si>
  <si>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</si>
  <si>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</si>
  <si>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</si>
  <si>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</si>
  <si>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</si>
  <si>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</si>
  <si>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</si>
  <si>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</si>
  <si>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</si>
  <si>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</si>
  <si>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</si>
  <si>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</si>
  <si>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</si>
  <si>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</si>
  <si>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</si>
  <si>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</si>
  <si>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</si>
  <si>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</si>
  <si>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</si>
  <si>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</si>
  <si>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</si>
  <si>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</si>
  <si>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</si>
  <si>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</si>
  <si>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</si>
  <si>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</si>
  <si>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</si>
  <si>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</si>
  <si>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</si>
  <si>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</si>
  <si>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</si>
  <si>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</si>
  <si>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</si>
  <si>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</si>
  <si>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</si>
  <si>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</si>
  <si>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</si>
  <si>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</si>
  <si>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</si>
  <si>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</si>
  <si>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</si>
  <si>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</si>
  <si>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</si>
  <si>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</si>
  <si>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</si>
  <si>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</si>
  <si>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</si>
  <si>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</si>
  <si>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</si>
  <si>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</si>
  <si>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</si>
  <si>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</si>
  <si>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</si>
  <si>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</si>
  <si>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</si>
  <si>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</si>
  <si>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</si>
  <si>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</si>
  <si>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</si>
  <si>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</si>
  <si>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</si>
  <si>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</si>
  <si>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</si>
  <si>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</si>
  <si>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</si>
  <si>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</si>
  <si>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</si>
  <si>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</si>
  <si>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</si>
  <si>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</si>
  <si>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</si>
  <si>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</si>
  <si>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</si>
  <si>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</si>
  <si>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</si>
  <si>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</si>
  <si>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</si>
  <si>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</si>
  <si>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</si>
  <si>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</si>
  <si>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</si>
  <si>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</si>
  <si>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</si>
  <si>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</si>
  <si>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</si>
  <si>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</si>
  <si>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</si>
  <si>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</si>
  <si>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</si>
  <si>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</si>
  <si>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</si>
  <si>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</si>
  <si>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</si>
  <si>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</si>
  <si>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</si>
  <si>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</si>
  <si>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</si>
  <si>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</si>
  <si>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</si>
  <si>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</si>
  <si>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</si>
  <si>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</si>
  <si>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</si>
  <si>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</si>
  <si>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</si>
  <si>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</si>
  <si>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</si>
  <si>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</si>
  <si>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</si>
  <si>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</si>
  <si>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</si>
  <si>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</si>
  <si>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</si>
  <si>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</si>
  <si>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</si>
  <si>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</si>
  <si>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</si>
  <si>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</si>
  <si>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</si>
  <si>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</si>
  <si>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</si>
  <si>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</si>
  <si>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</si>
  <si>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</si>
  <si>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</si>
  <si>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</si>
  <si>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</si>
  <si>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</si>
  <si>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</si>
  <si>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</si>
  <si>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</si>
  <si>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</si>
  <si>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</si>
  <si>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</si>
  <si>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</si>
  <si>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</si>
  <si>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</si>
  <si>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</si>
  <si>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</si>
  <si>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</si>
  <si>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</si>
  <si>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</si>
  <si>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</si>
  <si>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</si>
  <si>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</si>
  <si>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</si>
  <si>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</si>
  <si>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</si>
  <si>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</si>
  <si>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</si>
  <si>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</si>
  <si>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</si>
  <si>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</si>
  <si>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</si>
  <si>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</si>
  <si>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</si>
  <si>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</si>
  <si>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</si>
  <si>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</si>
  <si>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</si>
  <si>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</si>
  <si>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</si>
  <si>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</si>
  <si>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</si>
  <si>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</si>
  <si>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</si>
  <si>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</si>
  <si>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</si>
  <si>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</si>
  <si>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</si>
  <si>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</si>
  <si>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</si>
  <si>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</si>
  <si>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</si>
  <si>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</si>
  <si>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</si>
  <si>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</si>
  <si>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</si>
  <si>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</si>
  <si>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</si>
  <si>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</si>
  <si>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</si>
  <si>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</si>
  <si>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</si>
  <si>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</si>
  <si>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</si>
  <si>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</si>
  <si>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</si>
  <si>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</si>
  <si>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</si>
  <si>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</si>
  <si>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</si>
  <si>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</si>
  <si>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</si>
  <si>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</si>
  <si>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</si>
  <si>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</si>
  <si>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</si>
  <si>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</si>
  <si>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</si>
  <si>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</si>
  <si>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</si>
  <si>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</si>
  <si>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</si>
  <si>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</si>
  <si>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</si>
  <si>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</si>
  <si>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</si>
  <si>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</si>
  <si>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</si>
  <si>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</si>
  <si>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</si>
  <si>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</si>
  <si>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</si>
  <si>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</si>
  <si>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</si>
  <si>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</si>
  <si>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</si>
  <si>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</si>
  <si>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</si>
  <si>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</si>
  <si>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</si>
  <si>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</si>
  <si>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</si>
  <si>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</si>
  <si>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</si>
  <si>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</si>
  <si>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</si>
  <si>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</si>
  <si>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</si>
  <si>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</si>
  <si>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</si>
  <si>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</si>
  <si>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</si>
  <si>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</si>
  <si>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</si>
  <si>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</si>
  <si>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</si>
  <si>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</si>
  <si>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</si>
  <si>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</si>
  <si>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</si>
  <si>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</si>
  <si>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</si>
  <si>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</si>
  <si>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</si>
  <si>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</si>
  <si>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</si>
  <si>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</si>
  <si>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</si>
  <si>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</si>
  <si>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</si>
  <si>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</si>
  <si>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</si>
  <si>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</si>
  <si>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</si>
  <si>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</si>
  <si>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</si>
  <si>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</si>
  <si>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</si>
  <si>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</si>
  <si>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</si>
  <si>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</si>
  <si>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</si>
  <si>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</si>
  <si>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</si>
  <si>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</si>
  <si>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</si>
  <si>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</si>
  <si>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</si>
  <si>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</si>
  <si>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</si>
  <si>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</si>
  <si>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</si>
  <si>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</si>
  <si>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</si>
  <si>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</si>
  <si>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</si>
  <si>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</si>
  <si>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</si>
  <si>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</si>
  <si>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</si>
  <si>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</si>
  <si>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</si>
  <si>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</si>
  <si>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</si>
  <si>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</si>
  <si>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</si>
  <si>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</si>
  <si>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</si>
  <si>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</si>
  <si>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</si>
  <si>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</si>
  <si>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</si>
  <si>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</si>
  <si>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</si>
  <si>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</si>
  <si>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</si>
  <si>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</si>
  <si>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</si>
  <si>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</si>
  <si>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</si>
  <si>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</si>
  <si>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</si>
  <si>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</si>
  <si>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</si>
  <si>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</si>
  <si>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</si>
  <si>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</si>
  <si>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</si>
  <si>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</si>
  <si>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</si>
  <si>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</si>
  <si>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</si>
  <si>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</si>
  <si>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</si>
  <si>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</si>
  <si>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</si>
  <si>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</si>
  <si>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</si>
  <si>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</si>
  <si>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</si>
  <si>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</si>
  <si>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</si>
  <si>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</si>
  <si>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</si>
  <si>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</si>
  <si>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</si>
  <si>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</si>
  <si>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</si>
  <si>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</si>
  <si>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</si>
  <si>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</si>
  <si>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</si>
  <si>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</si>
  <si>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</si>
  <si>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</si>
  <si>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</si>
  <si>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</si>
  <si>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</si>
  <si>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</si>
  <si>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</si>
  <si>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</si>
  <si>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</si>
  <si>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</si>
  <si>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</si>
  <si>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</si>
  <si>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</si>
  <si>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</si>
  <si>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</si>
  <si>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</si>
  <si>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</si>
  <si>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</si>
  <si>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</si>
  <si>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</si>
  <si>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</si>
  <si>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</si>
  <si>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</si>
  <si>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</si>
  <si>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</si>
  <si>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</si>
  <si>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</si>
  <si>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</si>
  <si>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</si>
  <si>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</si>
  <si>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</si>
  <si>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</si>
  <si>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</si>
  <si>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</si>
  <si>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</si>
  <si>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</si>
  <si>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</si>
  <si>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</si>
  <si>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</si>
  <si>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</si>
  <si>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</si>
  <si>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</si>
  <si>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</si>
  <si>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</si>
  <si>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</si>
  <si>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</si>
  <si>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</si>
  <si>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</si>
  <si>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</si>
  <si>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</si>
  <si>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</si>
  <si>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</si>
  <si>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</si>
  <si>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</si>
  <si>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</si>
  <si>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</si>
  <si>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</si>
  <si>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</si>
  <si>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</si>
  <si>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</si>
  <si>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</si>
  <si>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</si>
  <si>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</si>
  <si>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</si>
  <si>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</si>
  <si>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</si>
  <si>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</si>
  <si>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</si>
  <si>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</si>
  <si>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</si>
  <si>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</si>
  <si>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</si>
  <si>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</si>
  <si>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</si>
  <si>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</si>
  <si>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</si>
  <si>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</si>
  <si>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</si>
  <si>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</si>
  <si>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</si>
  <si>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</si>
  <si>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</si>
  <si>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</si>
  <si>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</si>
  <si>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</si>
  <si>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</si>
  <si>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</si>
  <si>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</si>
  <si>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</si>
  <si>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</si>
  <si>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</si>
  <si>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</si>
  <si>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</si>
  <si>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</si>
  <si>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</si>
  <si>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</si>
  <si>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</si>
  <si>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</si>
  <si>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</si>
  <si>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</si>
  <si>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</si>
  <si>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</si>
  <si>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</si>
  <si>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</si>
  <si>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</si>
  <si>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</si>
  <si>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</si>
  <si>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</si>
  <si>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</si>
  <si>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</si>
  <si>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</si>
  <si>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</si>
  <si>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</si>
  <si>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</si>
  <si>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</si>
  <si>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</si>
  <si>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</si>
  <si>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</si>
  <si>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</si>
  <si>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</si>
  <si>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</si>
  <si>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</si>
  <si>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</si>
  <si>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</si>
  <si>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</si>
  <si>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</si>
  <si>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</si>
  <si>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</si>
  <si>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</si>
  <si>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</si>
  <si>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</si>
  <si>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</si>
  <si>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</si>
  <si>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</si>
  <si>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</si>
  <si>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</si>
  <si>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</si>
  <si>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</si>
  <si>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</si>
  <si>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</si>
  <si>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</si>
  <si>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</si>
  <si>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</si>
  <si>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</si>
  <si>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</si>
  <si>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</si>
  <si>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</si>
  <si>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</si>
  <si>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</si>
  <si>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</si>
  <si>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</si>
  <si>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</si>
  <si>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</si>
  <si>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</si>
  <si>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</si>
  <si>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</si>
  <si>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</si>
  <si>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</si>
  <si>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</si>
  <si>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</si>
  <si>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</si>
  <si>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</si>
  <si>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</si>
  <si>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</si>
  <si>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</si>
  <si>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</si>
  <si>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</si>
  <si>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</si>
  <si>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</si>
  <si>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</si>
  <si>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</si>
  <si>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</si>
  <si>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</si>
  <si>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</si>
  <si>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</si>
  <si>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</si>
  <si>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</si>
  <si>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</si>
  <si>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</si>
  <si>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</si>
  <si>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</si>
  <si>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</si>
  <si>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</si>
  <si>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</si>
  <si>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</si>
  <si>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</si>
  <si>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</si>
  <si>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</si>
  <si>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</si>
  <si>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</si>
  <si>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</si>
  <si>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</si>
  <si>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</si>
  <si>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</si>
  <si>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</si>
  <si>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</si>
  <si>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</si>
  <si>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</si>
  <si>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</si>
  <si>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</si>
  <si>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</si>
  <si>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</si>
  <si>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</si>
  <si>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</si>
  <si>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</si>
  <si>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</si>
  <si>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</si>
  <si>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</si>
  <si>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</si>
  <si>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</si>
  <si>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</si>
  <si>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</si>
  <si>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</si>
  <si>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</si>
  <si>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</si>
  <si>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</si>
  <si>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</si>
  <si>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</si>
  <si>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</si>
  <si>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</si>
  <si>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</si>
  <si>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</si>
  <si>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</si>
  <si>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</si>
  <si>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</si>
  <si>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</si>
  <si>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</si>
  <si>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</si>
  <si>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</si>
  <si>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</si>
  <si>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</si>
  <si>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</si>
  <si>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</si>
  <si>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</si>
  <si>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</si>
  <si>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</si>
  <si>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</si>
  <si>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</si>
  <si>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</si>
  <si>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</si>
  <si>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</si>
  <si>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</si>
  <si>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</si>
  <si>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</si>
  <si>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</si>
  <si>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</si>
  <si>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</si>
  <si>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</si>
  <si>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</si>
  <si>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</si>
  <si>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</si>
  <si>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</si>
  <si>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</si>
  <si>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</si>
  <si>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</si>
  <si>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</si>
  <si>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</si>
  <si>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</si>
  <si>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</si>
  <si>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</si>
  <si>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</si>
  <si>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</si>
  <si>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</si>
  <si>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</si>
  <si>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</si>
  <si>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</si>
  <si>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</si>
  <si>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</si>
  <si>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</si>
  <si>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</si>
  <si>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</si>
  <si>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</si>
  <si>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</si>
  <si>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</si>
  <si>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</si>
  <si>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</si>
  <si>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</si>
  <si>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</si>
  <si>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</si>
  <si>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</si>
  <si>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</si>
  <si>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</si>
  <si>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</si>
  <si>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</si>
  <si>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</si>
  <si>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</si>
  <si>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</si>
  <si>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</si>
  <si>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</si>
  <si>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</si>
  <si>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</si>
  <si>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</si>
  <si>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</si>
  <si>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</si>
  <si>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</si>
  <si>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</si>
  <si>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</si>
  <si>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</si>
  <si>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</si>
  <si>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</si>
  <si>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</si>
  <si>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</si>
  <si>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</si>
  <si>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</si>
  <si>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</si>
  <si>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</si>
  <si>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</si>
  <si>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</si>
  <si>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</si>
  <si>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</si>
  <si>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</si>
  <si>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</si>
  <si>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</si>
  <si>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</si>
  <si>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</si>
  <si>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</si>
  <si>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</si>
  <si>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</si>
  <si>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</si>
  <si>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</si>
  <si>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</si>
  <si>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</si>
  <si>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</si>
  <si>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</si>
  <si>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</si>
  <si>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</si>
  <si>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</si>
  <si>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</si>
  <si>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</si>
  <si>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</si>
  <si>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</si>
  <si>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</si>
  <si>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</si>
  <si>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</si>
  <si>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</si>
  <si>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</si>
  <si>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</si>
  <si>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</si>
  <si>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</si>
  <si>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</si>
  <si>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</si>
  <si>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</si>
  <si>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</si>
  <si>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</si>
  <si>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</si>
  <si>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</si>
  <si>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</si>
  <si>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</si>
  <si>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</si>
  <si>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</si>
  <si>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</si>
  <si>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</si>
  <si>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</si>
  <si>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</si>
  <si>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</si>
  <si>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</si>
  <si>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</si>
  <si>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</si>
  <si>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</si>
  <si>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</si>
  <si>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</si>
  <si>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</si>
  <si>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</si>
  <si>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</si>
  <si>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</si>
  <si>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</si>
  <si>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</si>
  <si>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</si>
  <si>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</si>
  <si>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</si>
  <si>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</si>
  <si>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</si>
  <si>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</si>
  <si>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</si>
  <si>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</si>
  <si>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</si>
  <si>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</si>
  <si>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</si>
  <si>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</si>
  <si>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</si>
  <si>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</si>
  <si>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</si>
  <si>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</si>
  <si>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</si>
  <si>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</si>
  <si>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</si>
  <si>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</si>
  <si>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</si>
  <si>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</si>
  <si>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</si>
  <si>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</si>
  <si>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</si>
  <si>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</si>
  <si>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</si>
  <si>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</si>
  <si>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</si>
  <si>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</si>
  <si>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</si>
  <si>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</si>
  <si>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</si>
  <si>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</si>
  <si>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</si>
  <si>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</si>
  <si>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</si>
  <si>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</si>
  <si>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</si>
  <si>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</si>
  <si>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</si>
  <si>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</si>
  <si>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</si>
  <si>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</si>
  <si>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</si>
  <si>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</si>
  <si>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</si>
  <si>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</si>
  <si>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</si>
  <si>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</si>
  <si>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</si>
  <si>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</si>
  <si>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</si>
  <si>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</si>
  <si>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</si>
  <si>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</si>
  <si>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</si>
  <si>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</si>
  <si>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</si>
  <si>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</si>
  <si>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</si>
  <si>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</si>
  <si>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</si>
  <si>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</si>
  <si>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</si>
  <si>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</si>
  <si>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</si>
  <si>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</si>
  <si>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</si>
  <si>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</si>
  <si>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</si>
  <si>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</si>
  <si>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</si>
  <si>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</si>
  <si>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</si>
  <si>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</si>
  <si>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</si>
  <si>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</si>
  <si>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</si>
  <si>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</si>
  <si>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</si>
  <si>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</si>
  <si>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</si>
  <si>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</si>
  <si>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</si>
  <si>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</si>
  <si>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</si>
  <si>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</si>
  <si>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</si>
  <si>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</si>
  <si>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</si>
  <si>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</si>
  <si>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</si>
  <si>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</si>
  <si>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</si>
  <si>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</si>
  <si>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</si>
  <si>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</si>
  <si>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</si>
  <si>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</si>
  <si>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</si>
  <si>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</si>
  <si>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</si>
  <si>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</si>
  <si>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</si>
  <si>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</si>
  <si>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</si>
  <si>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</si>
  <si>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</si>
  <si>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</si>
  <si>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</si>
  <si>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</si>
  <si>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</si>
  <si>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</si>
  <si>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</si>
  <si>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</si>
  <si>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</si>
  <si>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</si>
  <si>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</si>
  <si>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</si>
  <si>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</si>
  <si>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</si>
  <si>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</si>
  <si>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</si>
  <si>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</si>
  <si>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</si>
  <si>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</si>
  <si>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</si>
  <si>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</si>
  <si>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</si>
  <si>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</si>
  <si>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</si>
  <si>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</si>
  <si>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</si>
  <si>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</si>
  <si>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</si>
  <si>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</si>
  <si>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</si>
  <si>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</si>
  <si>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</si>
  <si>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</si>
  <si>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</si>
  <si>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</si>
  <si>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</si>
  <si>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</si>
  <si>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</si>
  <si>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</si>
  <si>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</si>
  <si>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</si>
  <si>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</si>
  <si>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</si>
  <si>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</si>
  <si>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</si>
  <si>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</si>
  <si>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</si>
  <si>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</si>
  <si>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</si>
  <si>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</si>
  <si>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</si>
  <si>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</si>
  <si>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</si>
  <si>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</si>
  <si>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</si>
  <si>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</si>
  <si>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</si>
  <si>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</si>
  <si>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</si>
  <si>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</si>
  <si>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</si>
  <si>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</si>
  <si>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</si>
  <si>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</si>
  <si>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</si>
  <si>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</si>
  <si>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</si>
  <si>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</si>
  <si>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</si>
  <si>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</si>
  <si>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</si>
  <si>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</si>
  <si>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</si>
  <si>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</si>
  <si>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</si>
  <si>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</si>
  <si>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</si>
  <si>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</si>
  <si>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</si>
  <si>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</si>
  <si>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</si>
  <si>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</si>
  <si>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</si>
  <si>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</si>
  <si>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</si>
  <si>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</si>
  <si>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</si>
  <si>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</si>
  <si>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</si>
  <si>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</si>
  <si>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</si>
  <si>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</si>
  <si>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</si>
  <si>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</si>
  <si>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</si>
  <si>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</si>
  <si>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</si>
  <si>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</si>
  <si>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</si>
  <si>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</si>
  <si>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</si>
  <si>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</si>
  <si>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</si>
  <si>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</si>
  <si>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</si>
  <si>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</si>
  <si>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</si>
  <si>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</si>
  <si>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</si>
  <si>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</si>
  <si>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</si>
  <si>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</si>
  <si>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</si>
  <si>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</si>
  <si>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</si>
  <si>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</si>
  <si>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</si>
  <si>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</si>
  <si>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</si>
  <si>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</si>
  <si>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</si>
  <si>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</si>
  <si>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</si>
  <si>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</si>
  <si>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</si>
  <si>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</si>
  <si>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</si>
  <si>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</si>
  <si>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</si>
  <si>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</si>
  <si>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</si>
  <si>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</si>
  <si>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</si>
  <si>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</si>
  <si>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</si>
  <si>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</si>
  <si>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</si>
  <si>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</si>
  <si>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</si>
  <si>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</si>
  <si>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</si>
  <si>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</si>
  <si>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</si>
  <si>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</si>
  <si>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</si>
  <si>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</si>
  <si>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</si>
  <si>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</si>
  <si>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</si>
  <si>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</si>
  <si>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</si>
  <si>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</si>
  <si>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</si>
  <si>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</si>
  <si>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</si>
  <si>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</si>
  <si>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</si>
  <si>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</si>
  <si>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</si>
  <si>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</si>
  <si>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</si>
  <si>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</si>
  <si>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</si>
  <si>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</si>
  <si>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</si>
  <si>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</si>
  <si>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</si>
  <si>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</si>
  <si>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</si>
  <si>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</si>
  <si>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</si>
  <si>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</si>
  <si>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</si>
  <si>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</si>
  <si>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</si>
  <si>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</si>
  <si>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</si>
  <si>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</si>
  <si>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</si>
  <si>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</si>
  <si>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</si>
  <si>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</si>
  <si>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</si>
  <si>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</si>
  <si>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</si>
  <si>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</si>
  <si>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</si>
  <si>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</si>
  <si>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</si>
  <si>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</si>
  <si>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</si>
  <si>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</si>
  <si>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</si>
  <si>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</si>
  <si>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</si>
  <si>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</si>
  <si>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</si>
  <si>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</si>
  <si>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</si>
  <si>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</si>
  <si>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</si>
  <si>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</si>
  <si>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</si>
  <si>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</si>
  <si>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</si>
  <si>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</si>
  <si>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</si>
  <si>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</si>
  <si>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</si>
  <si>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</si>
  <si>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</si>
  <si>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</si>
  <si>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</si>
  <si>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</si>
  <si>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</si>
  <si>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</si>
  <si>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</si>
  <si>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</si>
  <si>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</si>
  <si>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</si>
  <si>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</si>
  <si>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</si>
  <si>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</si>
  <si>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</si>
  <si>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</si>
  <si>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</si>
  <si>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</si>
  <si>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</si>
  <si>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</si>
  <si>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</si>
  <si>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</si>
  <si>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</si>
  <si>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</si>
  <si>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</si>
  <si>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</si>
  <si>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</si>
  <si>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</si>
  <si>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</si>
  <si>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</si>
  <si>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</si>
  <si>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</si>
  <si>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</si>
  <si>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</si>
  <si>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</si>
  <si>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</si>
  <si>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</si>
  <si>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</si>
  <si>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</si>
  <si>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</si>
  <si>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</si>
  <si>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</si>
  <si>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</si>
  <si>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</si>
  <si>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</si>
  <si>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</si>
  <si>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</si>
  <si>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</si>
  <si>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</si>
  <si>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</si>
  <si>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</si>
  <si>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</si>
  <si>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</si>
  <si>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</si>
  <si>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</si>
  <si>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</si>
  <si>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</si>
  <si>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</si>
  <si>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</si>
  <si>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</si>
  <si>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</si>
  <si>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</si>
  <si>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</si>
  <si>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</si>
  <si>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</si>
  <si>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</si>
  <si>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</si>
  <si>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</si>
  <si>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</si>
  <si>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</si>
  <si>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</si>
  <si>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</si>
  <si>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</si>
  <si>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</si>
  <si>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</si>
  <si>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</si>
  <si>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</si>
  <si>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</si>
  <si>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</si>
  <si>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</si>
  <si>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</si>
  <si>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</si>
  <si>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</si>
  <si>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</si>
  <si>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</si>
  <si>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</si>
  <si>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</si>
  <si>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</si>
  <si>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</si>
  <si>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</si>
  <si>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</si>
  <si>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</si>
  <si>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</si>
  <si>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</si>
  <si>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</si>
  <si>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</si>
  <si>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</si>
  <si>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</si>
  <si>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</si>
  <si>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</si>
  <si>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</si>
  <si>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</si>
  <si>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</si>
  <si>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</si>
  <si>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</si>
  <si>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</si>
  <si>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</si>
  <si>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</si>
  <si>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</si>
  <si>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</si>
  <si>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</si>
  <si>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</si>
  <si>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</si>
  <si>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</si>
  <si>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</si>
  <si>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</si>
  <si>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</si>
  <si>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</si>
  <si>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</si>
  <si>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</si>
  <si>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</si>
  <si>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</si>
  <si>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</si>
  <si>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</si>
  <si>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</si>
  <si>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</si>
  <si>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</si>
  <si>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</si>
  <si>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</si>
  <si>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</si>
  <si>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</si>
  <si>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</si>
  <si>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</si>
  <si>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</si>
  <si>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</si>
  <si>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</si>
  <si>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</si>
  <si>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</si>
  <si>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</si>
  <si>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</si>
  <si>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</si>
  <si>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</si>
  <si>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</si>
  <si>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</si>
  <si>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</si>
  <si>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</si>
  <si>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</si>
  <si>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</si>
  <si>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</si>
  <si>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</si>
  <si>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</si>
  <si>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</si>
  <si>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</si>
  <si>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</si>
  <si>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</si>
  <si>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</si>
  <si>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</si>
  <si>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</si>
  <si>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</si>
  <si>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</si>
  <si>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</si>
  <si>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</si>
  <si>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</si>
  <si>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</si>
  <si>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</si>
  <si>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</si>
  <si>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</si>
  <si>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</si>
  <si>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</si>
  <si>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</si>
  <si>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</si>
  <si>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</si>
  <si>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</si>
  <si>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</si>
  <si>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</si>
  <si>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</si>
  <si>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</si>
  <si>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</si>
  <si>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</si>
  <si>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</si>
  <si>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</si>
  <si>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</si>
  <si>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</si>
  <si>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</si>
  <si>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</si>
  <si>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</si>
  <si>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</si>
  <si>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</si>
  <si>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</si>
  <si>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</si>
  <si>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</si>
  <si>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</si>
  <si>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</si>
  <si>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</si>
  <si>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</si>
  <si>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</si>
  <si>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</si>
  <si>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</si>
  <si>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</si>
  <si>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</si>
  <si>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</si>
  <si>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</si>
  <si>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</si>
  <si>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</si>
  <si>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</si>
  <si>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</si>
  <si>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</si>
  <si>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</si>
  <si>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</si>
  <si>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</si>
  <si>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</si>
  <si>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</si>
  <si>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</si>
  <si>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</si>
  <si>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</si>
  <si>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</si>
  <si>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</si>
  <si>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</si>
  <si>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</si>
  <si>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</si>
  <si>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</si>
  <si>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</si>
  <si>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</si>
  <si>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</si>
  <si>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</si>
  <si>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</si>
  <si>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</si>
  <si>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</si>
  <si>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</si>
  <si>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</si>
  <si>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</si>
  <si>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</si>
  <si>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</si>
  <si>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</si>
  <si>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</si>
  <si>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</si>
  <si>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</si>
  <si>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</si>
  <si>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</si>
  <si>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</si>
  <si>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</si>
  <si>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</si>
  <si>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</si>
  <si>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</si>
  <si>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</si>
  <si>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</si>
  <si>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</si>
  <si>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</si>
  <si>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</si>
  <si>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</si>
  <si>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</si>
  <si>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</si>
  <si>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</si>
  <si>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</si>
  <si>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</si>
  <si>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</si>
  <si>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</si>
  <si>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</si>
  <si>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</si>
  <si>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</si>
  <si>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</si>
  <si>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</si>
  <si>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</si>
  <si>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</si>
  <si>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</si>
  <si>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</si>
  <si>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</si>
  <si>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</si>
  <si>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</si>
  <si>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</si>
  <si>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</si>
  <si>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</si>
  <si>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</si>
  <si>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</si>
  <si>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</si>
  <si>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</si>
  <si>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</si>
  <si>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</si>
  <si>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</si>
  <si>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</si>
  <si>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</si>
  <si>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</si>
  <si>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</si>
  <si>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</si>
  <si>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</si>
  <si>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</si>
  <si>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</si>
  <si>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</si>
  <si>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</si>
  <si>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</si>
  <si>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</si>
  <si>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</si>
  <si>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</si>
  <si>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</si>
  <si>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</si>
  <si>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</si>
  <si>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</si>
  <si>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</si>
  <si>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</si>
  <si>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</si>
  <si>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</si>
  <si>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</si>
  <si>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</si>
  <si>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</si>
  <si>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</si>
  <si>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</si>
  <si>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</si>
  <si>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</si>
  <si>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</si>
  <si>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</si>
  <si>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</si>
  <si>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</si>
  <si>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</si>
  <si>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</si>
  <si>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</si>
  <si>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</si>
  <si>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</si>
  <si>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</si>
  <si>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</si>
  <si>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</si>
  <si>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</si>
  <si>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</si>
  <si>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</si>
  <si>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</si>
  <si>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</si>
  <si>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</si>
  <si>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</si>
  <si>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</si>
  <si>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</si>
  <si>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</si>
  <si>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</si>
  <si>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</si>
  <si>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</si>
  <si>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</si>
  <si>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</si>
  <si>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</si>
  <si>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</si>
  <si>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</si>
  <si>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</si>
  <si>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</si>
  <si>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</si>
  <si>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</si>
  <si>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</si>
  <si>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</si>
  <si>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</si>
  <si>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</si>
  <si>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</si>
  <si>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</si>
  <si>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</si>
  <si>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</si>
  <si>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</si>
  <si>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</si>
  <si>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</si>
  <si>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</si>
  <si>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</si>
  <si>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</si>
  <si>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</si>
  <si>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</si>
  <si>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</si>
  <si>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</si>
  <si>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</si>
  <si>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</si>
  <si>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</si>
  <si>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</si>
  <si>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</si>
  <si>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</si>
  <si>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</si>
  <si>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</si>
  <si>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</si>
  <si>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</si>
  <si>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</si>
  <si>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</si>
  <si>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</si>
  <si>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</si>
  <si>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</si>
  <si>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</si>
  <si>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</si>
  <si>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</si>
  <si>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</si>
  <si>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</si>
  <si>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</si>
  <si>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</si>
  <si>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</si>
  <si>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</si>
  <si>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</si>
  <si>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</si>
  <si>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</si>
  <si>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</si>
  <si>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</si>
  <si>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</si>
  <si>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</si>
  <si>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</si>
  <si>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</si>
  <si>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</si>
  <si>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</si>
  <si>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</si>
  <si>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</si>
  <si>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</si>
  <si>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</si>
  <si>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</si>
  <si>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</si>
  <si>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</si>
  <si>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</si>
  <si>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</si>
  <si>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</si>
  <si>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</si>
  <si>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</si>
  <si>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</si>
  <si>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</si>
  <si>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</si>
  <si>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</si>
  <si>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</si>
  <si>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</si>
  <si>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</si>
  <si>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</si>
  <si>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</si>
  <si>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</si>
  <si>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</si>
  <si>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</si>
  <si>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</si>
  <si>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</si>
  <si>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</si>
  <si>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</si>
  <si>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</si>
  <si>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</si>
  <si>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</si>
  <si>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</si>
  <si>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</si>
  <si>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</si>
  <si>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</si>
  <si>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</si>
  <si>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</si>
  <si>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</si>
  <si>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</si>
  <si>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</si>
  <si>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</si>
  <si>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</si>
  <si>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</si>
  <si>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</si>
  <si>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</si>
  <si>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</si>
  <si>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</si>
  <si>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</si>
  <si>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</si>
  <si>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</si>
  <si>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</si>
  <si>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</si>
  <si>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</si>
  <si>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</si>
  <si>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</si>
  <si>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</si>
  <si>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</si>
  <si>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</si>
  <si>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</si>
  <si>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</si>
  <si>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</si>
  <si>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</si>
  <si>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</si>
  <si>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</si>
  <si>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</si>
  <si>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</si>
  <si>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</si>
  <si>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</si>
  <si>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</si>
  <si>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</si>
  <si>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</si>
  <si>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</si>
  <si>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</si>
  <si>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</si>
  <si>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</si>
  <si>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</si>
  <si>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</si>
  <si>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</si>
  <si>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</si>
  <si>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</si>
  <si>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</si>
  <si>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</si>
  <si>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</si>
  <si>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</si>
  <si>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</si>
  <si>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</si>
  <si>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</si>
  <si>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</si>
  <si>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</si>
  <si>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</si>
  <si>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</si>
  <si>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</si>
  <si>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</si>
  <si>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</si>
  <si>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</si>
  <si>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</si>
  <si>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</si>
  <si>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</si>
  <si>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</si>
  <si>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</si>
  <si>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</si>
  <si>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</si>
  <si>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</si>
  <si>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</si>
  <si>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</si>
  <si>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</si>
  <si>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</si>
  <si>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</si>
  <si>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</si>
  <si>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</si>
  <si>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</si>
  <si>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</si>
  <si>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</si>
  <si>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</si>
  <si>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</si>
  <si>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</si>
  <si>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</si>
  <si>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</si>
  <si>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</si>
  <si>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</si>
  <si>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</si>
  <si>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</si>
  <si>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</si>
  <si>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</si>
  <si>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</si>
  <si>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</si>
  <si>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</si>
  <si>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</si>
  <si>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</si>
  <si>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</si>
  <si>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</si>
  <si>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</si>
  <si>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</si>
  <si>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</si>
  <si>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</si>
  <si>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</si>
  <si>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</si>
  <si>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</si>
  <si>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</si>
  <si>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</si>
  <si>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</si>
  <si>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</si>
  <si>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</si>
  <si>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</si>
  <si>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</si>
  <si>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</si>
  <si>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</si>
  <si>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</si>
  <si>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</si>
  <si>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</si>
  <si>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</si>
  <si>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</si>
  <si>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</si>
  <si>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</si>
  <si>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</si>
  <si>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</si>
  <si>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</si>
  <si>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</si>
  <si>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</si>
  <si>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</si>
  <si>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</si>
  <si>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</si>
  <si>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</si>
  <si>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</si>
  <si>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</si>
  <si>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</si>
  <si>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</si>
  <si>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</si>
  <si>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</si>
  <si>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</si>
  <si>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</si>
  <si>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</si>
  <si>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</si>
  <si>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</si>
  <si>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</si>
  <si>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</si>
  <si>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</si>
  <si>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</si>
  <si>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</si>
  <si>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</si>
  <si>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</si>
  <si>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</si>
  <si>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</si>
  <si>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</si>
  <si>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</si>
  <si>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</si>
  <si>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</si>
  <si>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</si>
  <si>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</si>
  <si>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</si>
  <si>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</si>
  <si>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</si>
  <si>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</si>
  <si>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</si>
  <si>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</si>
  <si>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</si>
  <si>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</si>
  <si>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</si>
  <si>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</si>
  <si>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</si>
  <si>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</si>
  <si>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</si>
  <si>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</si>
  <si>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</si>
  <si>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</si>
  <si>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</si>
  <si>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</si>
  <si>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</si>
  <si>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</si>
  <si>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</si>
  <si>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</si>
  <si>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</si>
  <si>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</si>
  <si>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</si>
  <si>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</si>
  <si>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</si>
  <si>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</si>
  <si>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</si>
  <si>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</si>
  <si>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</si>
  <si>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</si>
  <si>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</si>
  <si>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</si>
  <si>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</si>
  <si>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</si>
  <si>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</si>
  <si>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</si>
  <si>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</si>
  <si>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</si>
  <si>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</si>
  <si>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</si>
  <si>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</si>
  <si>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</si>
  <si>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</si>
  <si>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</si>
  <si>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</si>
  <si>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</si>
  <si>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</si>
  <si>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</si>
  <si>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</si>
  <si>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</si>
  <si>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</si>
  <si>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</si>
  <si>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</si>
  <si>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</si>
  <si>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</si>
  <si>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</si>
  <si>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</si>
  <si>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</si>
  <si>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</si>
  <si>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</si>
  <si>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</si>
  <si>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</si>
  <si>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</si>
  <si>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</si>
  <si>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</si>
  <si>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</si>
  <si>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</si>
  <si>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</si>
  <si>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</si>
  <si>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</si>
  <si>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</si>
  <si>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</si>
  <si>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</si>
  <si>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</si>
  <si>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</si>
  <si>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</si>
  <si>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</si>
  <si>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</si>
  <si>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</si>
  <si>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</si>
  <si>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</si>
  <si>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</si>
  <si>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</si>
  <si>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</si>
  <si>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</si>
  <si>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</si>
  <si>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</si>
  <si>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</si>
  <si>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</si>
  <si>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</si>
  <si>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</si>
  <si>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</si>
  <si>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</si>
  <si>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</si>
  <si>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</si>
  <si>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</si>
  <si>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</si>
  <si>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</si>
  <si>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</si>
  <si>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</si>
  <si>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</si>
  <si>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</si>
  <si>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</si>
  <si>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</si>
  <si>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</si>
  <si>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</si>
  <si>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</si>
  <si>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</si>
  <si>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</si>
  <si>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</si>
  <si>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</si>
  <si>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</si>
  <si>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</si>
  <si>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</si>
  <si>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</si>
  <si>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</si>
  <si>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</si>
  <si>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</si>
  <si>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</si>
  <si>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</si>
  <si>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</si>
  <si>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</si>
  <si>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</si>
  <si>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</si>
  <si>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</si>
  <si>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</si>
  <si>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</si>
  <si>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</si>
  <si>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</si>
  <si>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</si>
  <si>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</si>
  <si>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</si>
  <si>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</si>
  <si>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</si>
  <si>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</si>
  <si>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</si>
  <si>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</si>
  <si>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</si>
  <si>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</si>
  <si>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</si>
  <si>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</si>
  <si>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</si>
  <si>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</si>
  <si>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</si>
  <si>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</si>
  <si>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</si>
  <si>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</si>
  <si>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</si>
  <si>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</si>
  <si>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</si>
  <si>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</si>
  <si>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</si>
  <si>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</si>
  <si>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</si>
  <si>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</si>
  <si>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</si>
  <si>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</si>
  <si>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</si>
  <si>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</si>
  <si>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</si>
  <si>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</si>
  <si>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</si>
  <si>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</si>
  <si>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</si>
  <si>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</si>
  <si>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</si>
  <si>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</si>
  <si>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</si>
  <si>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</si>
  <si>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</si>
  <si>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</si>
  <si>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</si>
  <si>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</si>
  <si>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</si>
  <si>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</si>
  <si>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</si>
  <si>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</si>
  <si>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</si>
  <si>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</si>
  <si>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</si>
  <si>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</si>
  <si>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</si>
  <si>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</si>
  <si>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</si>
  <si>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</si>
  <si>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</si>
  <si>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</si>
  <si>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</si>
  <si>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</si>
  <si>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</si>
  <si>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</si>
  <si>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</si>
  <si>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</si>
  <si>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</si>
  <si>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</si>
  <si>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</si>
  <si>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</si>
  <si>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</si>
  <si>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</si>
  <si>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</si>
  <si>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</si>
  <si>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</si>
  <si>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</si>
  <si>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</si>
  <si>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</si>
  <si>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</si>
  <si>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</si>
  <si>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</si>
  <si>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</si>
  <si>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</si>
  <si>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</si>
  <si>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</si>
  <si>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</si>
  <si>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</si>
  <si>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</si>
  <si>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</si>
  <si>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</si>
  <si>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</si>
  <si>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</si>
  <si>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</si>
  <si>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</si>
  <si>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</si>
  <si>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</si>
  <si>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</si>
  <si>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</si>
  <si>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</si>
  <si>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</si>
  <si>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</si>
  <si>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</si>
  <si>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</si>
  <si>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</si>
  <si>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</si>
  <si>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</si>
  <si>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</si>
  <si>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</si>
  <si>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</si>
  <si>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</si>
  <si>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</si>
  <si>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</si>
  <si>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</si>
  <si>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</si>
  <si>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</si>
  <si>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</si>
  <si>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</si>
  <si>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</si>
  <si>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</si>
  <si>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</si>
  <si>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</si>
  <si>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</si>
  <si>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</si>
  <si>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</si>
  <si>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</si>
  <si>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</si>
  <si>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</si>
  <si>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</si>
  <si>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</si>
  <si>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</si>
  <si>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</si>
  <si>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</si>
  <si>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</si>
  <si>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</si>
  <si>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</si>
  <si>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</si>
  <si>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</si>
  <si>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</si>
  <si>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</si>
  <si>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</si>
  <si>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</si>
  <si>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</si>
  <si>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</si>
  <si>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</si>
  <si>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</si>
  <si>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</si>
  <si>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</si>
  <si>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</si>
  <si>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</si>
  <si>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</si>
  <si>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</si>
  <si>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</si>
  <si>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</si>
  <si>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</si>
  <si>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</si>
  <si>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</si>
  <si>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</si>
  <si>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</si>
  <si>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</si>
  <si>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</si>
  <si>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</si>
  <si>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</si>
  <si>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</si>
  <si>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</si>
  <si>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</si>
  <si>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</si>
  <si>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</si>
  <si>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</si>
  <si>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</si>
  <si>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</si>
  <si>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</si>
  <si>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</si>
  <si>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</si>
  <si>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</si>
  <si>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</si>
  <si>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</si>
  <si>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</si>
  <si>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</si>
  <si>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</si>
  <si>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</si>
  <si>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</si>
  <si>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</si>
  <si>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</si>
  <si>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</si>
  <si>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</si>
  <si>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</si>
  <si>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</si>
  <si>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</si>
  <si>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</si>
  <si>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</si>
  <si>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</si>
  <si>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</si>
  <si>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</si>
  <si>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</si>
  <si>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</si>
  <si>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</si>
  <si>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</si>
  <si>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</si>
  <si>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</si>
  <si>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</si>
  <si>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</si>
  <si>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</si>
  <si>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</si>
  <si>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</si>
  <si>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</si>
  <si>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</si>
  <si>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</si>
  <si>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</si>
  <si>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</si>
  <si>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</si>
  <si>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</si>
  <si>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</si>
  <si>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</si>
  <si>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</si>
  <si>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</si>
  <si>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</si>
  <si>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</si>
  <si>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</si>
  <si>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</si>
  <si>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</si>
  <si>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</si>
  <si>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</si>
  <si>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</si>
  <si>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</si>
  <si>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</si>
  <si>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</si>
  <si>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</si>
  <si>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</si>
  <si>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</si>
  <si>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</si>
  <si>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</si>
  <si>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</si>
  <si>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</si>
  <si>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</si>
  <si>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</si>
  <si>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</si>
  <si>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</si>
  <si>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</si>
  <si>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</si>
  <si>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</si>
  <si>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</si>
  <si>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</si>
  <si>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</si>
  <si>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</si>
  <si>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</si>
  <si>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</si>
  <si>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</si>
  <si>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</si>
  <si>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</si>
  <si>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</si>
  <si>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</si>
  <si>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</si>
  <si>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</si>
  <si>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</si>
  <si>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</si>
  <si>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</si>
  <si>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</si>
  <si>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</si>
  <si>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</si>
  <si>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</si>
  <si>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</si>
  <si>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</si>
  <si>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</si>
  <si>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</si>
  <si>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</si>
  <si>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</si>
  <si>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</si>
  <si>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</si>
  <si>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</si>
  <si>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</si>
  <si>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</si>
  <si>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</si>
  <si>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</si>
  <si>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</si>
  <si>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</si>
  <si>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</si>
  <si>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</si>
  <si>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</si>
  <si>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</si>
  <si>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</si>
  <si>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</si>
  <si>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</si>
  <si>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</si>
  <si>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</si>
  <si>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</si>
  <si>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</si>
  <si>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</si>
  <si>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</si>
  <si>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</si>
  <si>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</si>
  <si>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</si>
  <si>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</si>
  <si>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</si>
  <si>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</si>
  <si>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</si>
  <si>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</si>
  <si>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</si>
  <si>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</si>
  <si>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</si>
  <si>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</si>
  <si>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</si>
  <si>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</si>
  <si>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</si>
  <si>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</si>
  <si>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</si>
  <si>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</si>
  <si>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</si>
  <si>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</si>
  <si>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</si>
  <si>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</si>
  <si>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</si>
  <si>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</si>
  <si>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</si>
  <si>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</si>
  <si>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</si>
  <si>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</si>
  <si>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</si>
  <si>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</si>
  <si>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</si>
  <si>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</si>
  <si>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</si>
  <si>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</si>
  <si>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</si>
  <si>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</si>
  <si>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</si>
  <si>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</si>
  <si>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</si>
  <si>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</si>
  <si>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</si>
  <si>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</si>
  <si>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</si>
  <si>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</si>
  <si>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</si>
  <si>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</si>
  <si>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</si>
  <si>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</si>
  <si>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</si>
  <si>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</si>
  <si>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</si>
  <si>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</si>
  <si>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</si>
  <si>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</si>
  <si>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</si>
  <si>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</si>
  <si>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</si>
  <si>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</si>
  <si>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</si>
  <si>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</si>
  <si>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</si>
  <si>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</si>
  <si>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</si>
  <si>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</si>
  <si>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</si>
  <si>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</si>
  <si>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</si>
  <si>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</si>
  <si>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</si>
  <si>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</si>
  <si>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</si>
  <si>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</si>
  <si>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</si>
  <si>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</si>
  <si>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</si>
  <si>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</si>
  <si>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</si>
  <si>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</si>
  <si>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</si>
  <si>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</si>
  <si>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</si>
  <si>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</si>
  <si>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</si>
  <si>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</si>
  <si>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</si>
  <si>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</si>
  <si>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</si>
  <si>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</si>
  <si>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</si>
  <si>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</si>
  <si>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</si>
  <si>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</si>
  <si>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</si>
  <si>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</si>
  <si>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</si>
  <si>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</si>
  <si>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</si>
  <si>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</si>
  <si>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</si>
  <si>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</si>
  <si>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</si>
  <si>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</si>
  <si>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</si>
  <si>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</si>
  <si>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</si>
  <si>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</si>
  <si>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</si>
  <si>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</si>
  <si>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</si>
  <si>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</si>
  <si>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</si>
  <si>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</si>
  <si>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</si>
  <si>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</si>
  <si>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</si>
  <si>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</si>
  <si>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</si>
  <si>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</si>
  <si>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</si>
  <si>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</si>
  <si>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</si>
  <si>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</si>
  <si>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</si>
  <si>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</si>
  <si>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</si>
  <si>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</si>
  <si>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</si>
  <si>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</si>
  <si>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</si>
  <si>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</si>
  <si>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</si>
  <si>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</si>
  <si>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</si>
  <si>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</si>
  <si>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</si>
  <si>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</si>
  <si>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</si>
  <si>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</si>
  <si>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</si>
  <si>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</si>
  <si>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</si>
  <si>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</si>
  <si>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</si>
  <si>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</si>
  <si>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</si>
  <si>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</si>
  <si>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</si>
  <si>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</si>
  <si>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</si>
  <si>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</si>
  <si>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</si>
  <si>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</si>
  <si>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</si>
  <si>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</si>
  <si>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</si>
  <si>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</si>
  <si>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</si>
  <si>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</si>
  <si>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</si>
  <si>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</si>
  <si>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</si>
  <si>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</si>
  <si>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</si>
  <si>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</si>
  <si>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</si>
  <si>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</si>
  <si>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</si>
  <si>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</si>
  <si>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</si>
  <si>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</si>
  <si>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</si>
  <si>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</si>
  <si>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</si>
  <si>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</si>
  <si>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</si>
  <si>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</si>
  <si>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</si>
  <si>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</si>
  <si>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</si>
  <si>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</si>
  <si>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</si>
  <si>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</si>
  <si>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</si>
  <si>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</si>
  <si>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</si>
  <si>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</si>
  <si>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</si>
  <si>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</si>
  <si>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</si>
  <si>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</si>
  <si>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</si>
  <si>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</si>
  <si>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</si>
  <si>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</si>
  <si>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</si>
  <si>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</si>
  <si>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</si>
  <si>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</si>
  <si>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</si>
  <si>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</si>
  <si>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</si>
  <si>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</si>
  <si>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</si>
  <si>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</si>
  <si>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</si>
  <si>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</si>
  <si>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</si>
  <si>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</si>
  <si>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</si>
  <si>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</si>
  <si>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</si>
  <si>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</si>
  <si>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</si>
  <si>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</si>
  <si>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</si>
  <si>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</si>
  <si>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</si>
  <si>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</si>
  <si>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</si>
  <si>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</si>
  <si>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</si>
  <si>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</si>
  <si>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</si>
  <si>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</si>
  <si>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</si>
  <si>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</si>
  <si>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</si>
  <si>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</si>
  <si>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</si>
  <si>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</si>
  <si>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</si>
  <si>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</si>
  <si>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</si>
  <si>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</si>
  <si>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</si>
  <si>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</si>
  <si>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</si>
  <si>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</si>
  <si>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</si>
  <si>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</si>
  <si>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</si>
  <si>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</si>
  <si>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</si>
  <si>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</si>
  <si>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</si>
  <si>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</si>
  <si>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</si>
  <si>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</si>
  <si>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</si>
  <si>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</si>
  <si>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</si>
  <si>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</si>
  <si>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</si>
  <si>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</si>
  <si>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</si>
  <si>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</si>
  <si>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</si>
  <si>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</si>
  <si>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</si>
  <si>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</si>
  <si>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</si>
  <si>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</si>
  <si>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</si>
  <si>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</si>
  <si>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</si>
  <si>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</si>
  <si>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</si>
  <si>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</si>
  <si>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</si>
  <si>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</si>
  <si>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</si>
  <si>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</si>
  <si>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</si>
  <si>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</si>
  <si>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</si>
  <si>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</si>
  <si>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</si>
  <si>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</si>
  <si>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</si>
  <si>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</si>
  <si>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</si>
  <si>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</si>
  <si>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</si>
  <si>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</si>
  <si>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</si>
  <si>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</si>
  <si>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</si>
  <si>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</si>
  <si>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</si>
  <si>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</si>
  <si>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</si>
  <si>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</si>
  <si>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</si>
  <si>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</si>
  <si>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</si>
  <si>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</si>
  <si>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</si>
  <si>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</si>
  <si>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</si>
  <si>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</si>
  <si>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</si>
  <si>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</si>
  <si>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</si>
  <si>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</si>
  <si>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</si>
  <si>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</si>
  <si>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</si>
  <si>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</si>
  <si>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</si>
  <si>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</si>
  <si>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</si>
  <si>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</si>
  <si>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</si>
  <si>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</si>
  <si>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</si>
  <si>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</si>
  <si>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</si>
  <si>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</si>
  <si>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</si>
  <si>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</si>
  <si>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</si>
  <si>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</si>
  <si>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</si>
  <si>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</si>
  <si>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</si>
  <si>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</si>
  <si>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</si>
  <si>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</si>
  <si>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</si>
  <si>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</si>
  <si>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</si>
  <si>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</si>
  <si>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</si>
  <si>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</si>
  <si>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</si>
  <si>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</si>
  <si>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</si>
  <si>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</si>
  <si>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</si>
  <si>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</si>
  <si>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</si>
  <si>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</si>
  <si>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</si>
  <si>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</si>
  <si>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</si>
  <si>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</si>
  <si>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</si>
  <si>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</si>
  <si>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</si>
  <si>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</si>
  <si>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</si>
  <si>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</si>
  <si>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</si>
  <si>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</si>
  <si>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</si>
  <si>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</si>
  <si>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</si>
  <si>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</si>
  <si>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</si>
  <si>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</si>
  <si>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</si>
  <si>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</si>
  <si>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</si>
  <si>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</si>
  <si>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</si>
  <si>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</si>
  <si>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</si>
  <si>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</si>
  <si>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</si>
  <si>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</si>
  <si>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</si>
  <si>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</si>
  <si>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</si>
  <si>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</si>
  <si>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</si>
  <si>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</si>
  <si>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</si>
  <si>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</si>
  <si>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</si>
  <si>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</si>
  <si>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</si>
  <si>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</si>
  <si>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</si>
  <si>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</si>
  <si>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</si>
  <si>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</si>
  <si>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</si>
  <si>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</si>
  <si>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</si>
  <si>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</si>
  <si>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</si>
  <si>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</si>
  <si>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</si>
  <si>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</si>
  <si>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</si>
  <si>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</si>
  <si>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</si>
  <si>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</si>
  <si>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</si>
  <si>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</si>
  <si>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</si>
  <si>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</si>
  <si>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</si>
  <si>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</si>
  <si>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</si>
  <si>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</si>
  <si>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</si>
  <si>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</si>
  <si>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</si>
  <si>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</si>
  <si>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</si>
  <si>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</si>
  <si>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</si>
  <si>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</si>
  <si>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</si>
  <si>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</si>
  <si>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</si>
  <si>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</si>
  <si>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</si>
  <si>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</si>
  <si>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</si>
  <si>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</si>
  <si>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</si>
  <si>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</si>
  <si>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</si>
  <si>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</si>
  <si>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</si>
  <si>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</si>
  <si>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</si>
  <si>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</si>
  <si>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</si>
  <si>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</si>
  <si>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</si>
  <si>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</si>
  <si>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</si>
  <si>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</si>
  <si>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</si>
  <si>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</si>
  <si>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</si>
  <si>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</si>
  <si>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</si>
  <si>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</si>
  <si>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</si>
  <si>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</si>
  <si>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</si>
  <si>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</si>
  <si>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</si>
  <si>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</si>
  <si>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</si>
  <si>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</si>
  <si>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</si>
  <si>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</si>
  <si>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</si>
  <si>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</si>
  <si>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</si>
  <si>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</si>
  <si>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</si>
  <si>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</si>
  <si>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</si>
  <si>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</si>
  <si>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</si>
  <si>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</si>
  <si>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</si>
  <si>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</si>
  <si>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</si>
  <si>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</si>
  <si>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</si>
  <si>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</si>
  <si>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</si>
  <si>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</si>
  <si>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</si>
  <si>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</si>
  <si>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</si>
  <si>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</si>
  <si>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</si>
  <si>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</si>
  <si>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</si>
  <si>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</si>
  <si>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</si>
  <si>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</si>
  <si>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</si>
  <si>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</si>
  <si>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</si>
  <si>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</si>
  <si>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</si>
  <si>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</si>
  <si>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</si>
  <si>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</si>
  <si>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</si>
  <si>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</si>
  <si>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</si>
  <si>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</si>
  <si>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</si>
  <si>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</si>
  <si>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</si>
  <si>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</si>
  <si>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</si>
  <si>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</si>
  <si>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</si>
  <si>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</si>
  <si>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</si>
  <si>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</si>
  <si>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</si>
  <si>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</si>
  <si>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</si>
  <si>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</si>
  <si>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</si>
  <si>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</si>
  <si>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</si>
  <si>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</si>
  <si>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</si>
  <si>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</si>
  <si>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</si>
  <si>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</si>
  <si>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</si>
  <si>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</si>
  <si>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</si>
  <si>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</si>
  <si>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</si>
  <si>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</si>
  <si>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</si>
  <si>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</si>
  <si>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</si>
  <si>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</si>
  <si>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</si>
  <si>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</si>
  <si>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</si>
  <si>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</si>
  <si>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</si>
  <si>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</si>
  <si>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</si>
  <si>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</si>
  <si>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</si>
  <si>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</si>
  <si>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</si>
  <si>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</si>
  <si>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</si>
  <si>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</si>
  <si>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</si>
  <si>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</si>
  <si>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</si>
  <si>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</si>
  <si>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</si>
  <si>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</si>
  <si>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</si>
  <si>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</si>
  <si>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</si>
  <si>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</si>
  <si>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</si>
  <si>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</si>
  <si>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</si>
  <si>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</si>
  <si>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</si>
  <si>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</si>
  <si>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</si>
  <si>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</si>
  <si>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</si>
  <si>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</si>
  <si>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</si>
  <si>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</si>
  <si>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</si>
  <si>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</si>
  <si>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</si>
  <si>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</si>
  <si>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</si>
  <si>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</si>
  <si>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</si>
  <si>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</si>
  <si>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</si>
  <si>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</si>
  <si>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</si>
  <si>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</si>
  <si>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</si>
  <si>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</si>
  <si>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</si>
  <si>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</si>
  <si>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</si>
  <si>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</si>
  <si>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</si>
  <si>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</si>
  <si>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</si>
  <si>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</si>
  <si>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</si>
  <si>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</si>
  <si>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</si>
  <si>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</si>
  <si>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</si>
  <si>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</si>
  <si>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</si>
  <si>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</si>
  <si>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</si>
  <si>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</si>
  <si>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</si>
  <si>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</si>
  <si>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</si>
  <si>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</si>
  <si>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</si>
  <si>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</si>
  <si>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</si>
  <si>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</si>
  <si>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</si>
  <si>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</si>
  <si>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</si>
  <si>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</si>
  <si>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</si>
  <si>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</si>
  <si>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</si>
  <si>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</si>
  <si>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</si>
  <si>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</si>
  <si>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</si>
  <si>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</si>
  <si>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</si>
  <si>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</si>
  <si>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</si>
  <si>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</si>
  <si>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</si>
  <si>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</si>
  <si>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</si>
  <si>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</si>
  <si>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</si>
  <si>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</si>
  <si>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</si>
  <si>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</si>
  <si>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</si>
  <si>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</si>
  <si>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</si>
  <si>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</si>
  <si>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</si>
  <si>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</si>
  <si>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</si>
  <si>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</si>
  <si>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</si>
  <si>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</si>
  <si>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</si>
  <si>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</si>
  <si>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</si>
  <si>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</si>
  <si>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</si>
  <si>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</si>
  <si>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</si>
  <si>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</si>
  <si>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</si>
  <si>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</si>
  <si>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</si>
  <si>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</si>
  <si>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</si>
  <si>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</si>
  <si>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</si>
  <si>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</si>
  <si>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</si>
  <si>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</si>
  <si>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</si>
  <si>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</si>
  <si>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</si>
  <si>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</si>
  <si>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</si>
  <si>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</si>
  <si>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</si>
  <si>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</si>
  <si>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</si>
  <si>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</si>
  <si>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</si>
  <si>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</si>
  <si>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</si>
  <si>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</si>
  <si>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</si>
  <si>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</si>
  <si>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</si>
  <si>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</si>
  <si>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</si>
  <si>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</si>
  <si>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</si>
  <si>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</si>
  <si>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</si>
  <si>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</si>
  <si>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</si>
  <si>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</si>
  <si>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</si>
  <si>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</si>
  <si>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</si>
  <si>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</si>
  <si>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</si>
  <si>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</si>
  <si>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</si>
  <si>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</si>
  <si>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</si>
  <si>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</si>
  <si>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</si>
  <si>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</si>
  <si>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</si>
  <si>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</si>
  <si>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</si>
  <si>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</si>
  <si>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</si>
  <si>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</si>
  <si>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</si>
  <si>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</si>
  <si>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</si>
  <si>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</si>
  <si>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</si>
  <si>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</si>
  <si>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</si>
  <si>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</si>
  <si>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</si>
  <si>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</si>
  <si>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</si>
  <si>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</si>
  <si>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</si>
  <si>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</si>
  <si>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</si>
  <si>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</si>
  <si>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</si>
  <si>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</si>
  <si>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</si>
  <si>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</si>
  <si>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</si>
  <si>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</si>
  <si>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</si>
  <si>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</si>
  <si>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</si>
  <si>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</si>
  <si>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</si>
  <si>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</si>
  <si>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</si>
  <si>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</si>
  <si>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</si>
  <si>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</si>
  <si>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</si>
  <si>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</si>
  <si>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</si>
  <si>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</si>
  <si>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</si>
  <si>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</si>
  <si>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</si>
  <si>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</si>
  <si>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</si>
  <si>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</si>
  <si>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</si>
  <si>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</si>
  <si>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</si>
  <si>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</si>
  <si>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</si>
  <si>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</si>
  <si>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</si>
  <si>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</si>
  <si>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</si>
  <si>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</si>
  <si>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</si>
  <si>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</si>
  <si>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</si>
  <si>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</si>
  <si>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</si>
  <si>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</si>
  <si>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</si>
  <si>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</si>
  <si>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</si>
  <si>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</si>
  <si>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</si>
  <si>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</si>
  <si>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</si>
  <si>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</si>
  <si>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</si>
  <si>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</si>
  <si>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</si>
  <si>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</si>
  <si>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</si>
  <si>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</si>
  <si>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</si>
  <si>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</si>
  <si>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</si>
  <si>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</si>
  <si>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</si>
  <si>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</si>
  <si>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</si>
  <si>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</si>
  <si>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</si>
  <si>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</si>
  <si>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</si>
  <si>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</si>
  <si>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</si>
  <si>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</si>
  <si>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</si>
  <si>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</si>
  <si>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</si>
  <si>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</si>
  <si>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</si>
  <si>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</si>
  <si>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</si>
  <si>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</si>
  <si>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</si>
  <si>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</si>
  <si>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</si>
  <si>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</si>
  <si>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</si>
  <si>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</si>
  <si>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</si>
  <si>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</si>
  <si>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</si>
  <si>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</si>
  <si>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</si>
  <si>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</si>
  <si>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</si>
  <si>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</si>
  <si>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</si>
  <si>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</si>
  <si>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</si>
  <si>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</si>
  <si>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</si>
  <si>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</si>
  <si>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</si>
  <si>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</si>
  <si>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</si>
  <si>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</si>
  <si>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</si>
  <si>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</si>
  <si>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</si>
  <si>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</si>
  <si>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</si>
  <si>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</si>
  <si>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</si>
  <si>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</si>
  <si>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</si>
  <si>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</si>
  <si>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</si>
  <si>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</si>
  <si>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</si>
  <si>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</si>
  <si>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</si>
  <si>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</si>
  <si>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</si>
  <si>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</si>
  <si>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</si>
  <si>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</si>
  <si>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</si>
  <si>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</si>
  <si>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</si>
  <si>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</si>
  <si>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</si>
  <si>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</si>
  <si>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</si>
  <si>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</si>
  <si>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</si>
  <si>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</si>
  <si>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</si>
  <si>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</si>
  <si>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</si>
  <si>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</si>
  <si>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</si>
  <si>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</si>
  <si>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</si>
  <si>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</si>
  <si>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</si>
  <si>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</si>
  <si>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</si>
  <si>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</si>
  <si>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</si>
  <si>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</si>
  <si>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</si>
  <si>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</si>
  <si>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</si>
  <si>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</si>
  <si>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</si>
  <si>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</si>
  <si>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</si>
  <si>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</si>
  <si>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</si>
  <si>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</si>
  <si>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</si>
  <si>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</si>
  <si>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</si>
  <si>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</si>
  <si>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</si>
  <si>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</si>
  <si>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</si>
  <si>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</si>
  <si>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</si>
  <si>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</si>
  <si>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</si>
  <si>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</si>
  <si>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</si>
  <si>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</si>
  <si>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</si>
  <si>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</si>
  <si>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</si>
  <si>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</si>
  <si>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</si>
  <si>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</si>
  <si>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</si>
  <si>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</si>
  <si>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</si>
  <si>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</si>
  <si>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</si>
  <si>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</si>
  <si>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</si>
  <si>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</si>
  <si>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</si>
  <si>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</si>
  <si>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</si>
  <si>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</si>
  <si>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</si>
  <si>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</si>
  <si>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</si>
  <si>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</si>
  <si>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</si>
  <si>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</si>
  <si>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</si>
  <si>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</si>
  <si>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</si>
  <si>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</si>
  <si>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</si>
  <si>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</si>
  <si>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</si>
  <si>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</si>
  <si>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</si>
  <si>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</si>
  <si>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</si>
  <si>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</si>
  <si>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</si>
  <si>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</si>
  <si>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</si>
  <si>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</si>
  <si>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</si>
  <si>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</si>
  <si>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</si>
  <si>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</si>
  <si>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</si>
  <si>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</si>
  <si>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</si>
  <si>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</si>
  <si>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</si>
  <si>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</si>
  <si>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</si>
  <si>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</si>
  <si>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</si>
  <si>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</si>
  <si>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</si>
  <si>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</si>
  <si>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</si>
  <si>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</si>
  <si>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</si>
  <si>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</si>
  <si>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</si>
  <si>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</si>
  <si>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</si>
  <si>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</si>
  <si>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</si>
  <si>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</si>
  <si>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</si>
  <si>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</si>
  <si>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</si>
  <si>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</si>
  <si>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</si>
  <si>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</si>
  <si>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</si>
  <si>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</si>
  <si>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</si>
  <si>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</si>
  <si>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</si>
  <si>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</si>
  <si>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</si>
  <si>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</si>
  <si>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</si>
  <si>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</si>
  <si>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</si>
  <si>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</si>
  <si>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</si>
  <si>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</si>
  <si>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</si>
  <si>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</si>
  <si>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</si>
  <si>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</si>
  <si>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</si>
  <si>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</si>
  <si>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</si>
  <si>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</si>
  <si>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</si>
  <si>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</si>
  <si>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</si>
  <si>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</si>
  <si>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</si>
  <si>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</si>
  <si>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</si>
  <si>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</si>
  <si>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</si>
  <si>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</si>
  <si>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</si>
  <si>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</si>
  <si>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</si>
  <si>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</si>
  <si>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</si>
  <si>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</si>
  <si>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</si>
  <si>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</si>
  <si>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</si>
  <si>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</si>
  <si>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</si>
  <si>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</si>
  <si>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</si>
  <si>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</si>
  <si>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</si>
  <si>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</si>
  <si>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</si>
  <si>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</si>
  <si>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</si>
  <si>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</si>
  <si>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</si>
  <si>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</si>
  <si>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</si>
  <si>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</si>
  <si>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</si>
  <si>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</si>
  <si>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</si>
  <si>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</si>
  <si>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</si>
  <si>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</si>
  <si>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</si>
  <si>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</si>
  <si>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</si>
  <si>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</si>
  <si>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</si>
  <si>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</si>
  <si>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</si>
  <si>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</si>
  <si>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</si>
  <si>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</si>
  <si>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</si>
  <si>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</si>
  <si>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</si>
  <si>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</si>
  <si>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</si>
  <si>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</si>
  <si>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</si>
  <si>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</si>
  <si>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</si>
  <si>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</si>
  <si>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</si>
  <si>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</si>
  <si>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</si>
  <si>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</si>
  <si>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</si>
  <si>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</si>
  <si>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</si>
  <si>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</si>
  <si>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</si>
  <si>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</si>
  <si>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</si>
  <si>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</si>
  <si>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</si>
  <si>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</si>
  <si>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</si>
  <si>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</si>
  <si>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</si>
  <si>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</si>
  <si>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</si>
  <si>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</si>
  <si>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</si>
  <si>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</si>
  <si>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</si>
  <si>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</si>
  <si>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</si>
  <si>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</si>
  <si>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</si>
  <si>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</si>
  <si>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</si>
  <si>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</si>
  <si>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</si>
  <si>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</si>
  <si>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</si>
  <si>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</si>
  <si>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</si>
  <si>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</si>
  <si>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</si>
  <si>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</si>
  <si>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</si>
  <si>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</si>
  <si>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</si>
  <si>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</si>
  <si>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</si>
  <si>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</si>
  <si>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</si>
  <si>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</si>
  <si>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</si>
  <si>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</si>
  <si>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</si>
  <si>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</si>
  <si>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</si>
  <si>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</si>
  <si>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</si>
  <si>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</si>
  <si>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</si>
  <si>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</si>
  <si>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</si>
  <si>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</si>
  <si>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</si>
  <si>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</si>
  <si>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</si>
  <si>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</si>
  <si>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</si>
  <si>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</si>
  <si>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</si>
  <si>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</si>
  <si>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</si>
  <si>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</si>
  <si>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</si>
  <si>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</si>
  <si>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</si>
  <si>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</si>
  <si>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</si>
  <si>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</si>
  <si>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</si>
  <si>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</si>
  <si>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</si>
  <si>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</si>
  <si>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</si>
  <si>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</si>
  <si>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</si>
  <si>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</si>
  <si>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</si>
  <si>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</si>
  <si>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</si>
  <si>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</si>
  <si>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</si>
  <si>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</si>
  <si>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</si>
  <si>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</si>
  <si>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</si>
  <si>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</si>
  <si>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</si>
  <si>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</si>
  <si>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</si>
  <si>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</si>
  <si>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</si>
  <si>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</si>
  <si>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</si>
  <si>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</si>
  <si>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</si>
  <si>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</si>
  <si>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</si>
  <si>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</si>
  <si>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</si>
  <si>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</si>
  <si>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</si>
  <si>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</si>
  <si>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</si>
  <si>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</si>
  <si>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</si>
  <si>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</si>
  <si>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</si>
  <si>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</si>
  <si>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</si>
  <si>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</si>
  <si>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</si>
  <si>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</si>
  <si>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</si>
  <si>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</si>
  <si>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</si>
  <si>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</si>
  <si>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</si>
  <si>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</si>
  <si>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</si>
  <si>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</si>
  <si>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</si>
  <si>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</si>
  <si>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</si>
  <si>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</si>
  <si>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</si>
  <si>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</si>
  <si>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</si>
  <si>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</si>
  <si>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</si>
  <si>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</si>
  <si>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</si>
  <si>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</si>
  <si>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</si>
  <si>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</si>
  <si>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</si>
  <si>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</si>
  <si>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</si>
  <si>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</si>
  <si>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</si>
  <si>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</si>
  <si>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</si>
  <si>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</si>
  <si>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</si>
  <si>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</si>
  <si>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</si>
  <si>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</si>
  <si>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</si>
  <si>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</si>
  <si>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</si>
  <si>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</si>
  <si>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</si>
  <si>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</si>
  <si>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</si>
  <si>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</si>
  <si>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</si>
  <si>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</si>
  <si>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</si>
  <si>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</si>
  <si>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</si>
  <si>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</si>
  <si>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</si>
  <si>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</si>
  <si>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</si>
  <si>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</si>
  <si>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</si>
  <si>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</si>
  <si>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</si>
  <si>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</si>
  <si>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</si>
  <si>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</si>
  <si>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</si>
  <si>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</si>
  <si>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</si>
  <si>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</si>
  <si>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</si>
  <si>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</si>
  <si>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</si>
  <si>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</si>
  <si>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</si>
  <si>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</si>
  <si>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</si>
  <si>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</si>
  <si>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</si>
  <si>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</si>
  <si>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</si>
  <si>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</si>
  <si>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</si>
  <si>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</si>
  <si>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</si>
  <si>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</si>
  <si>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</si>
  <si>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</si>
  <si>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</si>
  <si>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</si>
  <si>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</si>
  <si>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</si>
  <si>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</si>
  <si>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</si>
  <si>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</si>
  <si>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</si>
  <si>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</si>
  <si>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</si>
  <si>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</si>
  <si>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</si>
  <si>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</si>
  <si>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</si>
  <si>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</si>
  <si>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</si>
  <si>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</si>
  <si>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</si>
  <si>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</si>
  <si>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</si>
  <si>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</si>
  <si>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</si>
  <si>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</si>
  <si>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</si>
  <si>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</si>
  <si>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</si>
  <si>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</si>
  <si>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</si>
  <si>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</si>
  <si>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</si>
  <si>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</si>
  <si>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</si>
  <si>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</si>
  <si>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</si>
  <si>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</si>
  <si>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</si>
  <si>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</si>
  <si>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</si>
  <si>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</si>
  <si>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</si>
  <si>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</si>
  <si>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</si>
  <si>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</si>
  <si>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</si>
  <si>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</si>
  <si>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</si>
  <si>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</si>
  <si>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</si>
  <si>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</si>
  <si>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</si>
  <si>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</si>
  <si>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</si>
  <si>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</si>
  <si>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</si>
  <si>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</si>
  <si>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</si>
  <si>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</si>
  <si>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</si>
  <si>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</si>
  <si>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</si>
  <si>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</si>
  <si>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</si>
  <si>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</si>
  <si>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</si>
  <si>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</si>
  <si>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</si>
  <si>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</si>
  <si>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</si>
  <si>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</si>
  <si>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</si>
  <si>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</si>
  <si>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</si>
  <si>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</si>
  <si>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</si>
  <si>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</si>
  <si>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</si>
  <si>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</si>
  <si>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</si>
  <si>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</si>
  <si>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</si>
  <si>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</si>
  <si>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</si>
  <si>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</si>
  <si>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</si>
  <si>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</si>
  <si>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</si>
  <si>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</si>
  <si>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</si>
  <si>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</si>
  <si>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</si>
  <si>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</si>
  <si>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</si>
  <si>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</si>
  <si>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</si>
  <si>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</si>
  <si>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</si>
  <si>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</si>
  <si>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</si>
  <si>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</si>
  <si>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</si>
  <si>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</si>
  <si>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</si>
  <si>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</si>
  <si>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</si>
  <si>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</si>
  <si>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</si>
  <si>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</si>
  <si>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</si>
  <si>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</si>
  <si>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</si>
  <si>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</si>
  <si>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</si>
  <si>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</si>
  <si>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</si>
  <si>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</si>
  <si>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</si>
  <si>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</si>
  <si>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</si>
  <si>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</si>
  <si>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</si>
  <si>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</si>
  <si>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</si>
  <si>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</si>
  <si>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</si>
  <si>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</si>
  <si>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</si>
  <si>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</si>
  <si>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</si>
  <si>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</si>
  <si>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</si>
  <si>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</si>
  <si>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</si>
  <si>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</si>
  <si>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</si>
  <si>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</si>
  <si>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</si>
  <si>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</si>
  <si>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</si>
  <si>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</si>
  <si>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</si>
  <si>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</si>
  <si>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</si>
  <si>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</si>
  <si>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</si>
  <si>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</si>
  <si>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</si>
  <si>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</si>
  <si>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</si>
  <si>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</si>
  <si>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</si>
  <si>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</si>
  <si>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</si>
  <si>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</si>
  <si>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</si>
  <si>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</si>
  <si>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</si>
  <si>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</si>
  <si>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</si>
  <si>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</si>
  <si>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</si>
  <si>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</si>
  <si>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</si>
  <si>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</si>
  <si>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</si>
  <si>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</si>
  <si>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</si>
  <si>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</si>
  <si>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</si>
  <si>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</si>
  <si>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</si>
  <si>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</si>
  <si>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</si>
  <si>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</si>
  <si>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</si>
  <si>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</si>
  <si>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</si>
  <si>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</si>
  <si>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</si>
  <si>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</si>
  <si>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</si>
  <si>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</si>
  <si>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</si>
  <si>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</si>
  <si>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</si>
  <si>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</si>
  <si>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</si>
  <si>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</si>
  <si>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</si>
  <si>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</si>
  <si>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</si>
  <si>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</si>
  <si>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</si>
  <si>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</si>
  <si>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</si>
  <si>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</si>
  <si>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</si>
  <si>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</si>
  <si>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</si>
  <si>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</si>
  <si>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</si>
  <si>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</si>
  <si>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</si>
  <si>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</si>
  <si>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</si>
  <si>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</si>
  <si>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</si>
  <si>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</si>
  <si>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</si>
  <si>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</si>
  <si>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</si>
  <si>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</si>
  <si>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</si>
  <si>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</si>
  <si>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</si>
  <si>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</si>
  <si>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</si>
  <si>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</si>
  <si>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</si>
  <si>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</si>
  <si>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</si>
  <si>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</si>
  <si>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</si>
  <si>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</si>
  <si>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</si>
  <si>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</si>
  <si>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</si>
  <si>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</si>
  <si>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</si>
  <si>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</si>
  <si>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</si>
  <si>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</si>
  <si>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</si>
  <si>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</si>
  <si>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</si>
  <si>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</si>
  <si>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</si>
  <si>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</si>
  <si>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</si>
  <si>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</si>
  <si>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</si>
  <si>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</si>
  <si>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</si>
  <si>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</si>
  <si>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</si>
  <si>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</si>
  <si>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</si>
  <si>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</si>
  <si>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</si>
  <si>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</si>
  <si>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</si>
  <si>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</si>
  <si>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</si>
  <si>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</si>
  <si>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</si>
  <si>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</si>
  <si>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</si>
  <si>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</si>
  <si>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</si>
  <si>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</si>
  <si>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</si>
  <si>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</si>
  <si>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</si>
  <si>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</si>
  <si>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</si>
  <si>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</si>
  <si>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</si>
  <si>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</si>
  <si>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</si>
  <si>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</si>
  <si>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</si>
  <si>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</si>
  <si>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</si>
  <si>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</si>
  <si>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</si>
  <si>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</si>
  <si>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</si>
  <si>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</si>
  <si>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</si>
  <si>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</si>
  <si>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</si>
  <si>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</si>
  <si>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</si>
  <si>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</si>
  <si>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</si>
  <si>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</si>
  <si>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</si>
  <si>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</si>
  <si>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</si>
  <si>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</si>
  <si>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</si>
  <si>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</si>
  <si>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</si>
  <si>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</si>
  <si>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</si>
  <si>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</si>
  <si>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</si>
  <si>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</si>
  <si>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</si>
  <si>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</si>
  <si>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</si>
  <si>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</si>
  <si>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</si>
  <si>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</si>
  <si>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</si>
  <si>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</si>
  <si>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</si>
  <si>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</si>
  <si>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</si>
  <si>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</si>
  <si>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</si>
  <si>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</si>
  <si>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</si>
  <si>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</si>
  <si>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</si>
  <si>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</si>
  <si>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</si>
  <si>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</si>
  <si>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</si>
  <si>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</si>
  <si>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</si>
  <si>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</si>
  <si>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</si>
  <si>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</si>
  <si>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</si>
  <si>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</si>
  <si>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</si>
  <si>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</si>
  <si>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</si>
  <si>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</si>
  <si>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</si>
  <si>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</si>
  <si>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</si>
  <si>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</si>
  <si>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</si>
  <si>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</si>
  <si>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</si>
  <si>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</si>
  <si>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</si>
  <si>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</si>
  <si>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</si>
  <si>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</si>
  <si>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</si>
  <si>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</si>
  <si>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</si>
  <si>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</si>
  <si>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</si>
  <si>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</si>
  <si>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</si>
  <si>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</si>
  <si>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</si>
  <si>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</si>
  <si>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</si>
  <si>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</si>
  <si>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</si>
  <si>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</si>
  <si>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</si>
  <si>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</si>
  <si>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</si>
  <si>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</si>
  <si>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</si>
  <si>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</si>
  <si>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</si>
  <si>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</si>
  <si>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</si>
  <si>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</si>
  <si>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</si>
  <si>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</si>
  <si>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</si>
  <si>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</si>
  <si>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</si>
  <si>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</si>
  <si>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</si>
  <si>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</si>
  <si>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</si>
  <si>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</si>
  <si>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</si>
  <si>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</si>
  <si>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</si>
  <si>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</si>
  <si>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</si>
  <si>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</si>
  <si>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</si>
  <si>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</si>
  <si>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</si>
  <si>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</si>
  <si>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</si>
  <si>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</si>
  <si>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</si>
  <si>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</si>
  <si>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</si>
  <si>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</si>
  <si>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</si>
  <si>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</si>
  <si>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</si>
  <si>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</si>
  <si>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</si>
  <si>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</si>
  <si>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</si>
  <si>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</si>
  <si>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</si>
  <si>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</si>
  <si>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</si>
  <si>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</si>
  <si>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</si>
  <si>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</si>
  <si>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</si>
  <si>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</si>
  <si>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</si>
  <si>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</si>
  <si>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</si>
  <si>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</si>
  <si>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</si>
  <si>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</si>
  <si>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</si>
  <si>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</si>
  <si>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</si>
  <si>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</si>
  <si>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</si>
  <si>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</si>
  <si>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</si>
  <si>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</si>
  <si>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</si>
  <si>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</si>
  <si>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</si>
  <si>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</si>
  <si>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</si>
  <si>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</si>
  <si>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</si>
  <si>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</si>
  <si>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</si>
  <si>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</si>
  <si>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</si>
  <si>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</si>
  <si>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</si>
  <si>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</si>
  <si>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</si>
  <si>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</si>
  <si>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</si>
  <si>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</si>
  <si>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</si>
  <si>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</si>
  <si>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</si>
  <si>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</si>
  <si>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</si>
  <si>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</si>
  <si>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</si>
  <si>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</si>
  <si>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</si>
  <si>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</si>
  <si>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</si>
  <si>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</si>
  <si>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</si>
  <si>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</si>
  <si>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</si>
  <si>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</si>
  <si>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</si>
  <si>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</si>
  <si>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</si>
  <si>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</si>
  <si>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</si>
  <si>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</si>
  <si>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</si>
  <si>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</si>
  <si>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</si>
  <si>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</si>
  <si>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</si>
  <si>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</si>
  <si>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</si>
  <si>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</si>
  <si>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</si>
  <si>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</si>
  <si>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</si>
  <si>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</si>
  <si>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</si>
  <si>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</si>
  <si>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</si>
  <si>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</si>
  <si>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</si>
  <si>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</si>
  <si>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</si>
  <si>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</si>
  <si>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</si>
  <si>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</si>
  <si>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</si>
  <si>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</si>
  <si>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</si>
  <si>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</si>
  <si>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</si>
  <si>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</si>
  <si>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</si>
  <si>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</si>
  <si>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</si>
  <si>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</si>
  <si>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</si>
  <si>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</si>
  <si>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</si>
  <si>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</si>
  <si>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</si>
  <si>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</si>
  <si>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</si>
  <si>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</si>
  <si>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</si>
  <si>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</si>
  <si>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</si>
  <si>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</si>
  <si>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</si>
  <si>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</si>
  <si>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</si>
  <si>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</si>
  <si>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</si>
  <si>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</si>
  <si>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</si>
  <si>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</si>
  <si>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</si>
  <si>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</si>
  <si>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</si>
  <si>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</si>
  <si>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</si>
  <si>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</si>
  <si>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</si>
  <si>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</si>
  <si>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</si>
  <si>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</si>
  <si>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</si>
  <si>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</si>
  <si>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</si>
  <si>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</si>
  <si>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</si>
  <si>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</si>
  <si>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</si>
  <si>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</si>
  <si>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</si>
  <si>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</si>
  <si>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</si>
  <si>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</si>
  <si>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</si>
  <si>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</si>
  <si>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</si>
  <si>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</si>
  <si>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</si>
  <si>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</si>
  <si>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</si>
  <si>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</si>
  <si>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</si>
  <si>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</si>
  <si>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</si>
  <si>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</si>
  <si>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</si>
  <si>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</si>
  <si>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</si>
  <si>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</si>
  <si>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</si>
  <si>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</si>
  <si>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</si>
  <si>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</si>
  <si>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</si>
  <si>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</si>
  <si>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</si>
  <si>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</si>
  <si>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</si>
  <si>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</si>
  <si>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</si>
  <si>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</si>
  <si>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</si>
  <si>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</si>
  <si>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</si>
  <si>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</si>
  <si>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</si>
  <si>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</si>
  <si>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</si>
  <si>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</si>
  <si>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</si>
  <si>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</si>
  <si>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</si>
  <si>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</si>
  <si>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</si>
  <si>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</si>
  <si>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</si>
  <si>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</si>
  <si>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</si>
  <si>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</si>
  <si>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</si>
  <si>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</si>
  <si>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</si>
  <si>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</si>
  <si>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</si>
  <si>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</si>
  <si>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</si>
  <si>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</si>
  <si>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</si>
  <si>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</si>
  <si>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</si>
  <si>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</si>
  <si>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</si>
  <si>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</si>
  <si>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</si>
  <si>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</si>
  <si>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</si>
  <si>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</si>
  <si>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</si>
  <si>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</si>
  <si>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</si>
  <si>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</si>
  <si>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</si>
  <si>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</si>
  <si>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</si>
  <si>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</si>
  <si>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</si>
  <si>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</si>
  <si>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</si>
  <si>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</si>
  <si>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</si>
  <si>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</si>
  <si>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</si>
  <si>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</si>
  <si>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</si>
  <si>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</si>
  <si>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</si>
  <si>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</si>
  <si>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</si>
  <si>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</si>
  <si>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</si>
  <si>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</si>
  <si>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</si>
  <si>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</si>
  <si>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</si>
  <si>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</si>
  <si>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</si>
  <si>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</si>
  <si>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</si>
  <si>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</si>
  <si>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</si>
  <si>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</si>
  <si>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</si>
  <si>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</si>
  <si>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</si>
  <si>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</si>
  <si>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</si>
  <si>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</si>
  <si>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</si>
  <si>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</si>
  <si>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</si>
  <si>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</si>
  <si>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</si>
  <si>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</si>
  <si>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</si>
  <si>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</si>
  <si>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</si>
  <si>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</si>
  <si>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</si>
  <si>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</si>
  <si>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</si>
  <si>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</si>
  <si>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</si>
  <si>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</si>
  <si>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</si>
  <si>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</si>
  <si>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</si>
  <si>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</si>
  <si>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</si>
  <si>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</si>
  <si>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</si>
  <si>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</si>
  <si>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</si>
  <si>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</si>
  <si>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</si>
  <si>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</si>
  <si>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</si>
  <si>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</si>
  <si>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</si>
  <si>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</si>
  <si>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</si>
  <si>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</si>
  <si>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</si>
  <si>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</si>
  <si>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</si>
  <si>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</si>
  <si>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</si>
  <si>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</si>
  <si>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</si>
  <si>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</si>
  <si>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</si>
  <si>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</si>
  <si>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</si>
  <si>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</si>
  <si>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</si>
  <si>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</si>
  <si>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</si>
  <si>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</si>
  <si>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</si>
  <si>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</si>
  <si>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</si>
  <si>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</si>
  <si>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</si>
  <si>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</si>
  <si>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</si>
  <si>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</si>
  <si>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</si>
  <si>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</si>
  <si>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</si>
  <si>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</si>
  <si>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</si>
  <si>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</si>
  <si>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</si>
  <si>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</si>
  <si>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</si>
  <si>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</si>
  <si>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</si>
  <si>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</si>
  <si>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</si>
  <si>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</si>
  <si>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</si>
  <si>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</si>
  <si>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</si>
  <si>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</si>
  <si>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</si>
  <si>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</si>
  <si>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</si>
  <si>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</si>
  <si>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</si>
  <si>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</si>
  <si>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</si>
  <si>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</si>
  <si>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</si>
  <si>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</si>
  <si>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</si>
  <si>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</si>
  <si>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</si>
  <si>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</si>
  <si>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</si>
  <si>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</si>
  <si>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</si>
  <si>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</si>
  <si>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</si>
  <si>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</si>
  <si>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</si>
  <si>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</si>
  <si>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</si>
  <si>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</si>
  <si>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</si>
  <si>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</si>
  <si>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</si>
  <si>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</si>
  <si>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</si>
  <si>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</si>
  <si>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</si>
  <si>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</si>
  <si>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</si>
  <si>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</si>
  <si>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</si>
  <si>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</si>
  <si>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</si>
  <si>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</si>
  <si>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</si>
  <si>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</si>
  <si>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</si>
  <si>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</si>
  <si>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</si>
  <si>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</si>
  <si>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</si>
  <si>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</si>
  <si>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</si>
  <si>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</si>
  <si>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</si>
  <si>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</si>
  <si>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</si>
  <si>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</si>
  <si>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</si>
  <si>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</si>
  <si>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</si>
  <si>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</si>
  <si>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RCS</t>
  </si>
  <si>
    <t>DREAL Auvergne-Rhône-Alpes</t>
  </si>
  <si>
    <t>M</t>
  </si>
  <si>
    <t/>
  </si>
  <si>
    <t>D</t>
  </si>
  <si>
    <t>P</t>
  </si>
  <si>
    <t>PhA</t>
  </si>
  <si>
    <t>PhB</t>
  </si>
  <si>
    <t>PhC</t>
  </si>
  <si>
    <t>hydropsyche</t>
  </si>
  <si>
    <t>hydroptila</t>
  </si>
  <si>
    <t>psychomyia</t>
  </si>
  <si>
    <t>rhyacophila lato-sensu</t>
  </si>
  <si>
    <t>baetis</t>
  </si>
  <si>
    <t>ephemerella</t>
  </si>
  <si>
    <t>ecdyonurus</t>
  </si>
  <si>
    <t>elmis</t>
  </si>
  <si>
    <t>esolus</t>
  </si>
  <si>
    <t>limnius</t>
  </si>
  <si>
    <t>ceratopogonidae</t>
  </si>
  <si>
    <t>chironomidae</t>
  </si>
  <si>
    <t>empididae</t>
  </si>
  <si>
    <t>simuliidae</t>
  </si>
  <si>
    <t>tabanidae</t>
  </si>
  <si>
    <t>gammarus</t>
  </si>
  <si>
    <t>ostracoda</t>
  </si>
  <si>
    <t>ancylus</t>
  </si>
  <si>
    <t>potamopyrgus</t>
  </si>
  <si>
    <t>physa lato-sensu</t>
  </si>
  <si>
    <t>erpobdellidae</t>
  </si>
  <si>
    <t>glossiphoniidae</t>
  </si>
  <si>
    <t>oligochaeta</t>
  </si>
  <si>
    <t>dugesiidae</t>
  </si>
  <si>
    <t>hydracarina</t>
  </si>
  <si>
    <t>06139815</t>
  </si>
  <si>
    <t>GELON</t>
  </si>
  <si>
    <t>GELON à VILLARD-SALLET 2</t>
  </si>
  <si>
    <t>VILLARD-LEGER</t>
  </si>
  <si>
    <t>20190613981501INV</t>
  </si>
  <si>
    <t>TP2</t>
  </si>
  <si>
    <t>nemouridae</t>
  </si>
  <si>
    <t>nemoura</t>
  </si>
  <si>
    <t>perlodidae</t>
  </si>
  <si>
    <t>perlodes</t>
  </si>
  <si>
    <t>odontocerum</t>
  </si>
  <si>
    <t>sericostomatidae</t>
  </si>
  <si>
    <t>sericostoma</t>
  </si>
  <si>
    <t>heptageniidae</t>
  </si>
  <si>
    <t>epeorus</t>
  </si>
  <si>
    <t>rhithrogena</t>
  </si>
  <si>
    <t>pomatinus</t>
  </si>
  <si>
    <t>colymbetinae</t>
  </si>
  <si>
    <t>hydroporinae</t>
  </si>
  <si>
    <t>orectochilus</t>
  </si>
  <si>
    <t>anthomyiidae</t>
  </si>
  <si>
    <t>athericidae</t>
  </si>
  <si>
    <t>dolichopodidae</t>
  </si>
  <si>
    <t>sphaeriidae</t>
  </si>
  <si>
    <t>pisidium</t>
  </si>
  <si>
    <t>radix</t>
  </si>
  <si>
    <t>nemathelmintha</t>
  </si>
  <si>
    <t>6492589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</si>
</sst>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75" thickBot="1">
      <c r="A1" s="280" t="s">
        <v>6178</v>
      </c>
      <c r="B1" s="281"/>
      <c r="C1" s="103"/>
      <c r="D1" s="103"/>
      <c r="E1" s="103"/>
      <c r="F1" s="103"/>
      <c r="G1" s="103"/>
      <c r="H1" s="103"/>
      <c r="I1" s="104" t="s">
        <v>6179</v>
      </c>
      <c r="J1" s="282" t="s">
        <v>6178</v>
      </c>
      <c r="K1" s="283"/>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2.75">
      <c r="A5" s="116" t="s">
        <v>11</v>
      </c>
      <c r="B5" s="117" t="s">
        <v>14</v>
      </c>
      <c r="C5" s="117" t="s">
        <v>6181</v>
      </c>
      <c r="D5" s="118" t="s">
        <v>39</v>
      </c>
      <c r="E5" s="117" t="s">
        <v>6182</v>
      </c>
      <c r="F5" s="119" t="s">
        <v>6183</v>
      </c>
      <c r="G5" s="117" t="s">
        <v>6184</v>
      </c>
      <c r="H5" s="119" t="s">
        <v>6185</v>
      </c>
      <c r="J5" s="284" t="s">
        <v>66</v>
      </c>
      <c r="K5" s="285"/>
      <c r="L5" s="285"/>
      <c r="M5" s="285"/>
      <c r="N5" s="285"/>
      <c r="O5" s="285"/>
      <c r="P5" s="286"/>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5">
      <c r="A6" s="287"/>
      <c r="B6" s="290"/>
      <c r="C6" s="290"/>
      <c r="D6" s="293"/>
      <c r="E6" s="296"/>
      <c r="F6" s="296"/>
      <c r="G6" s="296"/>
      <c r="H6" s="299"/>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5">
      <c r="A7" s="288"/>
      <c r="B7" s="291"/>
      <c r="C7" s="291"/>
      <c r="D7" s="294"/>
      <c r="E7" s="297"/>
      <c r="F7" s="297"/>
      <c r="G7" s="297"/>
      <c r="H7" s="300"/>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5">
      <c r="A8" s="289"/>
      <c r="B8" s="292"/>
      <c r="C8" s="292"/>
      <c r="D8" s="295"/>
      <c r="E8" s="298"/>
      <c r="F8" s="298"/>
      <c r="G8" s="298"/>
      <c r="H8" s="301"/>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02" t="s">
        <v>6251</v>
      </c>
      <c r="F10" s="303"/>
      <c r="G10" s="304"/>
      <c r="H10" s="115"/>
      <c r="I10" s="115"/>
      <c r="J10" s="137" t="s">
        <v>6187</v>
      </c>
      <c r="K10" s="138" t="s">
        <v>6188</v>
      </c>
      <c r="L10" s="139"/>
      <c r="M10" s="139"/>
      <c r="N10" s="139"/>
      <c r="O10" s="140"/>
      <c r="P10" s="141"/>
    </row>
    <row r="11" spans="4:19" ht="12.75" customHeight="1">
      <c r="D11" s="115"/>
      <c r="E11" s="305"/>
      <c r="F11" s="306"/>
      <c r="G11" s="307"/>
      <c r="H11" s="115"/>
      <c r="I11" s="115"/>
      <c r="J11" s="137" t="s">
        <v>72</v>
      </c>
      <c r="K11" s="138" t="s">
        <v>73</v>
      </c>
      <c r="L11" s="139"/>
      <c r="M11" s="139"/>
      <c r="N11" s="139"/>
      <c r="O11" s="140"/>
      <c r="P11" s="141"/>
      <c r="S11" s="115"/>
    </row>
    <row r="12" spans="1:19" ht="14.25" customHeight="1">
      <c r="A12" s="111" t="s">
        <v>35</v>
      </c>
      <c r="B12" s="142" t="s">
        <v>6189</v>
      </c>
      <c r="C12" s="143"/>
      <c r="D12" s="115"/>
      <c r="E12" s="305"/>
      <c r="F12" s="306"/>
      <c r="G12" s="307"/>
      <c r="H12" s="115"/>
      <c r="I12" s="115"/>
      <c r="J12" s="137" t="s">
        <v>76</v>
      </c>
      <c r="K12" s="138" t="s">
        <v>77</v>
      </c>
      <c r="L12" s="139"/>
      <c r="M12" s="139"/>
      <c r="N12" s="139"/>
      <c r="O12" s="140"/>
      <c r="P12" s="141"/>
      <c r="S12" s="115"/>
    </row>
    <row r="13" spans="1:19" ht="14.25" customHeight="1">
      <c r="A13" s="144" t="s">
        <v>35</v>
      </c>
      <c r="B13" s="145" t="s">
        <v>6190</v>
      </c>
      <c r="C13" s="146"/>
      <c r="D13" s="115"/>
      <c r="E13" s="305"/>
      <c r="F13" s="306"/>
      <c r="G13" s="307"/>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08"/>
      <c r="F14" s="309"/>
      <c r="G14" s="310"/>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2.5">
      <c r="A18" s="311"/>
      <c r="B18" s="312"/>
      <c r="C18" s="312"/>
      <c r="D18" s="312"/>
      <c r="E18" s="313"/>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14" t="s">
        <v>11</v>
      </c>
      <c r="B23" s="315"/>
      <c r="C23" s="133" t="s">
        <v>6195</v>
      </c>
      <c r="D23" s="133"/>
      <c r="E23" s="133"/>
      <c r="F23" s="173"/>
      <c r="J23" s="171" t="s">
        <v>95</v>
      </c>
      <c r="K23" s="162"/>
      <c r="L23" s="162"/>
      <c r="M23" s="162"/>
      <c r="N23" s="169"/>
      <c r="O23" s="169"/>
      <c r="P23" s="169"/>
      <c r="Q23" s="169"/>
      <c r="R23" s="170"/>
      <c r="S23" s="105"/>
    </row>
    <row r="24" spans="1:19" ht="14.25" customHeight="1">
      <c r="A24" s="278" t="s">
        <v>14</v>
      </c>
      <c r="B24" s="279"/>
      <c r="C24" s="138" t="s">
        <v>15</v>
      </c>
      <c r="D24" s="138"/>
      <c r="E24" s="138"/>
      <c r="F24" s="174"/>
      <c r="J24" s="171" t="s">
        <v>96</v>
      </c>
      <c r="K24" s="162"/>
      <c r="L24" s="162"/>
      <c r="M24" s="162"/>
      <c r="N24" s="169"/>
      <c r="O24" s="169"/>
      <c r="P24" s="169"/>
      <c r="Q24" s="169"/>
      <c r="R24" s="170"/>
      <c r="S24" s="105"/>
    </row>
    <row r="25" spans="1:19" ht="14.25" customHeight="1">
      <c r="A25" s="278" t="s">
        <v>6196</v>
      </c>
      <c r="B25" s="279"/>
      <c r="C25" s="138" t="s">
        <v>128</v>
      </c>
      <c r="D25" s="138"/>
      <c r="E25" s="138"/>
      <c r="F25" s="174"/>
      <c r="J25" s="171" t="s">
        <v>97</v>
      </c>
      <c r="K25" s="162"/>
      <c r="L25" s="162"/>
      <c r="M25" s="162"/>
      <c r="N25" s="169"/>
      <c r="O25" s="169"/>
      <c r="P25" s="169"/>
      <c r="Q25" s="169"/>
      <c r="R25" s="170"/>
      <c r="S25" s="105"/>
    </row>
    <row r="26" spans="1:19" ht="14.25" customHeight="1">
      <c r="A26" s="278" t="s">
        <v>39</v>
      </c>
      <c r="B26" s="279"/>
      <c r="C26" s="138" t="s">
        <v>6197</v>
      </c>
      <c r="D26" s="138"/>
      <c r="E26" s="138"/>
      <c r="F26" s="174"/>
      <c r="J26" s="171" t="s">
        <v>98</v>
      </c>
      <c r="K26" s="162"/>
      <c r="L26" s="162"/>
      <c r="M26" s="162"/>
      <c r="N26" s="169"/>
      <c r="O26" s="169"/>
      <c r="P26" s="169"/>
      <c r="Q26" s="169"/>
      <c r="R26" s="170"/>
      <c r="S26" s="105"/>
    </row>
    <row r="27" spans="1:19" ht="14.25" customHeight="1">
      <c r="A27" s="278" t="s">
        <v>6182</v>
      </c>
      <c r="B27" s="279"/>
      <c r="C27" s="127" t="s">
        <v>6198</v>
      </c>
      <c r="D27" s="127"/>
      <c r="E27" s="127"/>
      <c r="F27" s="174"/>
      <c r="J27" s="171" t="s">
        <v>99</v>
      </c>
      <c r="K27" s="162"/>
      <c r="L27" s="162"/>
      <c r="M27" s="162"/>
      <c r="N27" s="169"/>
      <c r="O27" s="169"/>
      <c r="P27" s="169"/>
      <c r="Q27" s="169"/>
      <c r="R27" s="170"/>
      <c r="S27" s="105"/>
    </row>
    <row r="28" spans="1:19" ht="14.25" customHeight="1">
      <c r="A28" s="278" t="s">
        <v>6183</v>
      </c>
      <c r="B28" s="279"/>
      <c r="C28" s="127" t="s">
        <v>6199</v>
      </c>
      <c r="D28" s="127"/>
      <c r="E28" s="127"/>
      <c r="F28" s="174"/>
      <c r="J28" s="171" t="s">
        <v>100</v>
      </c>
      <c r="K28" s="162"/>
      <c r="L28" s="162"/>
      <c r="M28" s="162"/>
      <c r="N28" s="169"/>
      <c r="O28" s="169"/>
      <c r="P28" s="169"/>
      <c r="Q28" s="169"/>
      <c r="R28" s="170"/>
      <c r="S28" s="105"/>
    </row>
    <row r="29" spans="1:18" ht="14.25" customHeight="1">
      <c r="A29" s="278" t="s">
        <v>6184</v>
      </c>
      <c r="B29" s="279"/>
      <c r="C29" s="127" t="s">
        <v>6200</v>
      </c>
      <c r="D29" s="127"/>
      <c r="E29" s="127"/>
      <c r="F29" s="174"/>
      <c r="J29" s="171" t="s">
        <v>101</v>
      </c>
      <c r="K29" s="162"/>
      <c r="L29" s="162"/>
      <c r="M29" s="162"/>
      <c r="N29" s="169"/>
      <c r="O29" s="169"/>
      <c r="P29" s="169"/>
      <c r="Q29" s="169"/>
      <c r="R29" s="170"/>
    </row>
    <row r="30" spans="1:18" ht="14.25" customHeight="1">
      <c r="A30" s="278" t="s">
        <v>6185</v>
      </c>
      <c r="B30" s="279"/>
      <c r="C30" s="127" t="s">
        <v>6201</v>
      </c>
      <c r="D30" s="127"/>
      <c r="E30" s="127"/>
      <c r="F30" s="174"/>
      <c r="J30" s="175" t="s">
        <v>102</v>
      </c>
      <c r="K30" s="176"/>
      <c r="L30" s="176"/>
      <c r="M30" s="176"/>
      <c r="N30" s="177"/>
      <c r="O30" s="177"/>
      <c r="P30" s="177"/>
      <c r="Q30" s="177"/>
      <c r="R30" s="178"/>
    </row>
    <row r="31" spans="1:6" ht="14.25" customHeight="1">
      <c r="A31" s="278" t="s">
        <v>6189</v>
      </c>
      <c r="B31" s="279"/>
      <c r="C31" s="127" t="s">
        <v>6202</v>
      </c>
      <c r="D31" s="127"/>
      <c r="E31" s="131"/>
      <c r="F31" s="174"/>
    </row>
    <row r="32" spans="1:14" ht="14.25" customHeight="1">
      <c r="A32" s="278" t="s">
        <v>6190</v>
      </c>
      <c r="B32" s="279"/>
      <c r="C32" s="127" t="s">
        <v>6203</v>
      </c>
      <c r="D32" s="127"/>
      <c r="E32" s="138"/>
      <c r="F32" s="174"/>
      <c r="L32" s="127" t="s">
        <v>5</v>
      </c>
      <c r="M32" s="105"/>
      <c r="N32" s="108"/>
    </row>
    <row r="33" spans="1:15" ht="14.25" customHeight="1">
      <c r="A33" s="137" t="s">
        <v>6191</v>
      </c>
      <c r="B33" s="179"/>
      <c r="C33" s="127" t="s">
        <v>6204</v>
      </c>
      <c r="D33" s="138"/>
      <c r="E33" s="138"/>
      <c r="F33" s="174"/>
      <c r="L33" s="323" t="s">
        <v>70</v>
      </c>
      <c r="M33" s="324"/>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282" t="s">
        <v>6178</v>
      </c>
      <c r="B41" s="283"/>
      <c r="C41" s="103"/>
      <c r="D41" s="103"/>
      <c r="E41" s="103"/>
      <c r="F41" s="103"/>
      <c r="G41" s="104" t="s">
        <v>6211</v>
      </c>
      <c r="H41" s="282" t="s">
        <v>6178</v>
      </c>
      <c r="I41" s="283"/>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2" thickBot="1">
      <c r="H46" s="193"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5" customFormat="1" ht="13.5" customHeight="1">
      <c r="A49" s="349" t="s">
        <v>6220</v>
      </c>
      <c r="B49" s="351" t="s">
        <v>6221</v>
      </c>
      <c r="C49" s="352" t="s">
        <v>51</v>
      </c>
      <c r="D49" s="354" t="s">
        <v>6222</v>
      </c>
      <c r="E49" s="336" t="s">
        <v>6223</v>
      </c>
      <c r="F49" s="336" t="s">
        <v>6224</v>
      </c>
      <c r="G49" s="336" t="s">
        <v>6225</v>
      </c>
      <c r="H49" s="194"/>
      <c r="I49" s="355" t="s">
        <v>6226</v>
      </c>
      <c r="J49" s="355" t="s">
        <v>6227</v>
      </c>
      <c r="K49" s="357" t="s">
        <v>6226</v>
      </c>
      <c r="L49" s="358" t="s">
        <v>6227</v>
      </c>
      <c r="M49" s="357" t="s">
        <v>6226</v>
      </c>
      <c r="N49" s="358" t="s">
        <v>6227</v>
      </c>
      <c r="O49" s="357" t="s">
        <v>6226</v>
      </c>
      <c r="P49" s="358" t="s">
        <v>6227</v>
      </c>
      <c r="Q49" s="359" t="s">
        <v>6228</v>
      </c>
    </row>
    <row r="50" spans="1:17" s="195" customFormat="1" ht="13.5" customHeight="1" thickBot="1">
      <c r="A50" s="350"/>
      <c r="B50" s="331"/>
      <c r="C50" s="353"/>
      <c r="D50" s="332"/>
      <c r="E50" s="337"/>
      <c r="F50" s="337"/>
      <c r="G50" s="337"/>
      <c r="H50" s="196"/>
      <c r="I50" s="356"/>
      <c r="J50" s="356"/>
      <c r="K50" s="335"/>
      <c r="L50" s="334"/>
      <c r="M50" s="335"/>
      <c r="N50" s="334"/>
      <c r="O50" s="335"/>
      <c r="P50" s="334"/>
      <c r="Q50" s="360"/>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22.5">
      <c r="A53" s="205" t="s">
        <v>6232</v>
      </c>
      <c r="B53" s="206" t="s">
        <v>6233</v>
      </c>
      <c r="C53" s="207" t="s">
        <v>9</v>
      </c>
      <c r="D53" s="208">
        <v>9</v>
      </c>
      <c r="E53" s="208"/>
      <c r="F53" s="209"/>
      <c r="G53" s="210"/>
      <c r="H53" s="196"/>
      <c r="I53" s="210"/>
      <c r="J53" s="210"/>
      <c r="K53" s="211"/>
      <c r="L53" s="212"/>
      <c r="M53" s="211"/>
      <c r="N53" s="212"/>
      <c r="O53" s="211"/>
      <c r="P53" s="212"/>
      <c r="Q53" s="210"/>
    </row>
    <row r="54" spans="1:17" ht="22.5">
      <c r="A54" s="205" t="s">
        <v>6234</v>
      </c>
      <c r="B54" s="206" t="s">
        <v>6235</v>
      </c>
      <c r="C54" s="213" t="s">
        <v>12</v>
      </c>
      <c r="D54" s="208">
        <v>8</v>
      </c>
      <c r="E54" s="208"/>
      <c r="F54" s="209"/>
      <c r="G54" s="210"/>
      <c r="H54" s="196"/>
      <c r="I54" s="210"/>
      <c r="J54" s="210"/>
      <c r="K54" s="211"/>
      <c r="L54" s="212"/>
      <c r="M54" s="211"/>
      <c r="N54" s="212"/>
      <c r="O54" s="211"/>
      <c r="P54" s="212"/>
      <c r="Q54" s="210"/>
    </row>
    <row r="55" spans="1:17" ht="33.75">
      <c r="A55" s="205" t="s">
        <v>6236</v>
      </c>
      <c r="B55" s="206" t="s">
        <v>6237</v>
      </c>
      <c r="C55" s="213" t="s">
        <v>16</v>
      </c>
      <c r="D55" s="208">
        <v>7</v>
      </c>
      <c r="E55" s="208"/>
      <c r="F55" s="209"/>
      <c r="G55" s="210"/>
      <c r="H55" s="196"/>
      <c r="I55" s="210"/>
      <c r="J55" s="210"/>
      <c r="K55" s="211"/>
      <c r="L55" s="212"/>
      <c r="M55" s="211"/>
      <c r="N55" s="212"/>
      <c r="O55" s="211"/>
      <c r="P55" s="212"/>
      <c r="Q55" s="210"/>
    </row>
    <row r="56" spans="1:17" ht="33.75">
      <c r="A56" s="205" t="s">
        <v>6238</v>
      </c>
      <c r="B56" s="206" t="s">
        <v>6239</v>
      </c>
      <c r="C56" s="213" t="s">
        <v>17</v>
      </c>
      <c r="D56" s="208">
        <v>6</v>
      </c>
      <c r="E56" s="208"/>
      <c r="F56" s="209"/>
      <c r="G56" s="210"/>
      <c r="H56" s="196"/>
      <c r="I56" s="210"/>
      <c r="J56" s="210"/>
      <c r="K56" s="211"/>
      <c r="L56" s="212"/>
      <c r="M56" s="211"/>
      <c r="N56" s="212"/>
      <c r="O56" s="211"/>
      <c r="P56" s="212"/>
      <c r="Q56" s="210"/>
    </row>
    <row r="57" spans="1:17" ht="22.5">
      <c r="A57" s="205" t="s">
        <v>6240</v>
      </c>
      <c r="B57" s="206" t="s">
        <v>6241</v>
      </c>
      <c r="C57" s="207" t="s">
        <v>20</v>
      </c>
      <c r="D57" s="208">
        <v>5</v>
      </c>
      <c r="E57" s="208"/>
      <c r="F57" s="209"/>
      <c r="G57" s="210"/>
      <c r="H57" s="196"/>
      <c r="I57" s="210"/>
      <c r="J57" s="210"/>
      <c r="K57" s="211"/>
      <c r="L57" s="212"/>
      <c r="M57" s="211"/>
      <c r="N57" s="212"/>
      <c r="O57" s="211"/>
      <c r="P57" s="212"/>
      <c r="Q57" s="210"/>
    </row>
    <row r="58" spans="1:17" ht="22.5">
      <c r="A58" s="205" t="s">
        <v>6242</v>
      </c>
      <c r="B58" s="206" t="s">
        <v>6243</v>
      </c>
      <c r="C58" s="207" t="s">
        <v>23</v>
      </c>
      <c r="D58" s="208">
        <v>4</v>
      </c>
      <c r="E58" s="208"/>
      <c r="F58" s="209"/>
      <c r="G58" s="210"/>
      <c r="H58" s="196"/>
      <c r="I58" s="210"/>
      <c r="J58" s="210"/>
      <c r="K58" s="211"/>
      <c r="L58" s="212"/>
      <c r="M58" s="211"/>
      <c r="N58" s="212"/>
      <c r="O58" s="211"/>
      <c r="P58" s="212"/>
      <c r="Q58" s="210"/>
    </row>
    <row r="59" spans="1:17" ht="22.5">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45.7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361"/>
      <c r="J63" s="362"/>
      <c r="K63" s="361"/>
      <c r="L63" s="362"/>
      <c r="M63" s="361"/>
      <c r="N63" s="362"/>
      <c r="O63" s="361"/>
      <c r="P63" s="362"/>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G1">
      <selection activeCell="L25" sqref="L2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16755</v>
      </c>
      <c r="B1" s="364"/>
      <c r="C1" s="364"/>
      <c r="D1" s="364"/>
      <c r="E1" s="364"/>
      <c r="F1" s="364"/>
      <c r="G1" s="364"/>
      <c r="H1" s="365"/>
      <c r="R1" s="63"/>
      <c r="S1" s="63"/>
      <c r="T1" s="100" t="s">
        <v>1</v>
      </c>
      <c r="U1" s="101" t="s">
        <v>2</v>
      </c>
    </row>
    <row r="2" spans="1:21" s="2" customFormat="1" ht="16.5" thickBot="1">
      <c r="A2" s="376" t="s">
        <v>0</v>
      </c>
      <c r="B2" s="377"/>
      <c r="C2" s="90"/>
      <c r="D2" s="3"/>
      <c r="E2" s="3"/>
      <c r="R2" s="53"/>
      <c r="S2" s="53"/>
      <c r="T2" s="102"/>
      <c r="U2" s="102"/>
    </row>
    <row r="3" spans="1:21" s="2" customFormat="1" ht="15.75">
      <c r="A3" s="256" t="s">
        <v>6257</v>
      </c>
      <c r="B3" s="6"/>
      <c r="C3" s="6"/>
      <c r="D3" s="6"/>
      <c r="E3" s="7"/>
      <c r="F3" s="7"/>
      <c r="G3" s="7"/>
      <c r="L3" s="7"/>
      <c r="R3" s="53"/>
      <c r="S3" s="53"/>
      <c r="T3" s="102"/>
      <c r="U3" s="102"/>
    </row>
    <row r="4" spans="1:21" s="2" customFormat="1" ht="15" customHeight="1">
      <c r="A4" s="8" t="s">
        <v>133</v>
      </c>
      <c r="B4" s="378" t="s">
        <v>124</v>
      </c>
      <c r="C4" s="378"/>
      <c r="D4" s="378"/>
      <c r="E4" s="379"/>
      <c r="F4" s="384" t="s">
        <v>8</v>
      </c>
      <c r="G4" s="231" t="s">
        <v>134</v>
      </c>
      <c r="H4" s="227" t="s">
        <v>125</v>
      </c>
      <c r="I4" s="227"/>
      <c r="J4" s="28"/>
      <c r="K4" s="385" t="s">
        <v>16752</v>
      </c>
      <c r="L4" s="233"/>
      <c r="R4" s="53"/>
      <c r="S4" s="53"/>
      <c r="T4" s="102"/>
      <c r="U4" s="102"/>
    </row>
    <row r="5" spans="1:21" s="2" customFormat="1" ht="15" customHeight="1">
      <c r="A5" s="10" t="s">
        <v>131</v>
      </c>
      <c r="B5" s="380" t="s">
        <v>16753</v>
      </c>
      <c r="C5" s="380"/>
      <c r="D5" s="380"/>
      <c r="E5" s="381"/>
      <c r="F5" s="384"/>
      <c r="G5" s="225" t="s">
        <v>6252</v>
      </c>
      <c r="H5" s="226" t="s">
        <v>122</v>
      </c>
      <c r="I5" s="226"/>
      <c r="J5" s="228"/>
      <c r="K5" s="386"/>
      <c r="L5" s="233"/>
      <c r="R5" s="53"/>
      <c r="S5" s="53"/>
      <c r="T5" s="102"/>
      <c r="U5" s="102"/>
    </row>
    <row r="6" spans="1:21" s="2" customFormat="1" ht="15" customHeight="1">
      <c r="A6" s="10" t="s">
        <v>14</v>
      </c>
      <c r="B6" s="380" t="s">
        <v>15</v>
      </c>
      <c r="C6" s="380"/>
      <c r="D6" s="380"/>
      <c r="E6" s="381"/>
      <c r="F6" s="384"/>
      <c r="G6" s="225" t="s">
        <v>115</v>
      </c>
      <c r="H6" s="226" t="s">
        <v>123</v>
      </c>
      <c r="I6" s="226"/>
      <c r="J6" s="228"/>
      <c r="K6" s="386"/>
      <c r="L6" s="233"/>
      <c r="R6" s="53"/>
      <c r="S6" s="53"/>
      <c r="T6" s="102"/>
      <c r="U6" s="102"/>
    </row>
    <row r="7" spans="1:21" s="2" customFormat="1" ht="15" customHeight="1">
      <c r="A7" s="10" t="s">
        <v>132</v>
      </c>
      <c r="B7" s="380" t="s">
        <v>107</v>
      </c>
      <c r="C7" s="380"/>
      <c r="D7" s="380"/>
      <c r="E7" s="381"/>
      <c r="F7" s="384"/>
      <c r="G7" s="225" t="s">
        <v>39</v>
      </c>
      <c r="H7" s="226" t="s">
        <v>138</v>
      </c>
      <c r="I7" s="226"/>
      <c r="J7" s="228"/>
      <c r="K7" s="386"/>
      <c r="L7" s="233"/>
      <c r="R7" s="53"/>
      <c r="S7" s="53"/>
      <c r="T7" s="102"/>
      <c r="U7" s="102"/>
    </row>
    <row r="8" spans="1:21" s="2" customFormat="1" ht="15" customHeight="1">
      <c r="A8" s="10" t="s">
        <v>18</v>
      </c>
      <c r="B8" s="380" t="s">
        <v>19</v>
      </c>
      <c r="C8" s="380"/>
      <c r="D8" s="380"/>
      <c r="E8" s="381"/>
      <c r="F8" s="384"/>
      <c r="G8" s="225" t="s">
        <v>6177</v>
      </c>
      <c r="H8" s="226" t="s">
        <v>126</v>
      </c>
      <c r="I8" s="226"/>
      <c r="J8" s="228"/>
      <c r="K8" s="386"/>
      <c r="L8" s="233"/>
      <c r="R8" s="53"/>
      <c r="S8" s="53"/>
      <c r="T8" s="102"/>
      <c r="U8" s="102"/>
    </row>
    <row r="9" spans="1:21" s="2" customFormat="1" ht="15" customHeight="1">
      <c r="A9" s="10" t="s">
        <v>21</v>
      </c>
      <c r="B9" s="380" t="s">
        <v>22</v>
      </c>
      <c r="C9" s="380"/>
      <c r="D9" s="380"/>
      <c r="E9" s="381"/>
      <c r="F9" s="384"/>
      <c r="G9" s="225" t="s">
        <v>135</v>
      </c>
      <c r="H9" s="226" t="s">
        <v>126</v>
      </c>
      <c r="I9" s="226"/>
      <c r="J9" s="228"/>
      <c r="K9" s="386"/>
      <c r="L9" s="233"/>
      <c r="R9" s="53"/>
      <c r="S9" s="53"/>
      <c r="T9" s="102"/>
      <c r="U9" s="102"/>
    </row>
    <row r="10" spans="1:21" s="2" customFormat="1" ht="15" customHeight="1">
      <c r="A10" s="10" t="s">
        <v>36</v>
      </c>
      <c r="B10" s="380" t="s">
        <v>108</v>
      </c>
      <c r="C10" s="380"/>
      <c r="D10" s="380"/>
      <c r="E10" s="381"/>
      <c r="F10" s="384"/>
      <c r="G10" s="232" t="s">
        <v>6253</v>
      </c>
      <c r="H10" s="229" t="s">
        <v>117</v>
      </c>
      <c r="I10" s="229"/>
      <c r="J10" s="230"/>
      <c r="K10" s="387"/>
      <c r="L10" s="233"/>
      <c r="R10" s="53"/>
      <c r="S10" s="53"/>
      <c r="T10" s="102"/>
      <c r="U10" s="102"/>
    </row>
    <row r="11" spans="1:21" s="2" customFormat="1" ht="12.75">
      <c r="A11" s="10" t="s">
        <v>37</v>
      </c>
      <c r="B11" s="380" t="s">
        <v>109</v>
      </c>
      <c r="C11" s="380"/>
      <c r="D11" s="380"/>
      <c r="E11" s="381"/>
      <c r="F11" s="384"/>
      <c r="G11" s="7"/>
      <c r="R11" s="53"/>
      <c r="S11" s="53"/>
      <c r="T11" s="102"/>
      <c r="U11" s="102"/>
    </row>
    <row r="12" spans="1:21" s="2" customFormat="1" ht="12.75">
      <c r="A12" s="10" t="s">
        <v>26</v>
      </c>
      <c r="B12" s="380" t="s">
        <v>27</v>
      </c>
      <c r="C12" s="380"/>
      <c r="D12" s="380"/>
      <c r="E12" s="381"/>
      <c r="F12" s="384"/>
      <c r="G12" s="7"/>
      <c r="R12" s="53"/>
      <c r="S12" s="53"/>
      <c r="T12" s="102"/>
      <c r="U12" s="102"/>
    </row>
    <row r="13" spans="1:21" s="2" customFormat="1" ht="12.75">
      <c r="A13" s="11" t="s">
        <v>29</v>
      </c>
      <c r="B13" s="382" t="s">
        <v>30</v>
      </c>
      <c r="C13" s="382"/>
      <c r="D13" s="382"/>
      <c r="E13" s="383"/>
      <c r="F13" s="384"/>
      <c r="G13" s="7"/>
      <c r="R13" s="53"/>
      <c r="S13" s="53"/>
      <c r="T13" s="102"/>
      <c r="U13" s="102"/>
    </row>
    <row r="14" spans="1:21" s="2" customFormat="1" ht="12.75">
      <c r="A14" s="8" t="s">
        <v>118</v>
      </c>
      <c r="B14" s="378" t="s">
        <v>110</v>
      </c>
      <c r="C14" s="378"/>
      <c r="D14" s="378"/>
      <c r="E14" s="379"/>
      <c r="F14" s="384" t="s">
        <v>16751</v>
      </c>
      <c r="G14" s="7"/>
      <c r="R14" s="53"/>
      <c r="S14" s="53"/>
      <c r="T14" s="102"/>
      <c r="U14" s="102"/>
    </row>
    <row r="15" spans="1:21" s="2" customFormat="1" ht="12.75">
      <c r="A15" s="10" t="s">
        <v>119</v>
      </c>
      <c r="B15" s="380" t="s">
        <v>111</v>
      </c>
      <c r="C15" s="380"/>
      <c r="D15" s="380"/>
      <c r="E15" s="381"/>
      <c r="F15" s="384"/>
      <c r="G15" s="7"/>
      <c r="R15" s="53"/>
      <c r="S15" s="53"/>
      <c r="T15" s="102"/>
      <c r="U15" s="102"/>
    </row>
    <row r="16" spans="1:21" s="2" customFormat="1" ht="12.75">
      <c r="A16" s="10" t="s">
        <v>120</v>
      </c>
      <c r="B16" s="380" t="s">
        <v>113</v>
      </c>
      <c r="C16" s="380"/>
      <c r="D16" s="380"/>
      <c r="E16" s="381"/>
      <c r="F16" s="384"/>
      <c r="G16" s="7"/>
      <c r="R16" s="53"/>
      <c r="S16" s="53"/>
      <c r="T16" s="102"/>
      <c r="U16" s="102"/>
    </row>
    <row r="17" spans="1:21" s="2" customFormat="1" ht="12.75">
      <c r="A17" s="10" t="s">
        <v>121</v>
      </c>
      <c r="B17" s="380" t="s">
        <v>112</v>
      </c>
      <c r="C17" s="380"/>
      <c r="D17" s="380"/>
      <c r="E17" s="381"/>
      <c r="F17" s="384"/>
      <c r="G17" s="7"/>
      <c r="R17" s="53"/>
      <c r="S17" s="53"/>
      <c r="T17" s="102"/>
      <c r="U17" s="102"/>
    </row>
    <row r="18" spans="1:21" s="2" customFormat="1" ht="12.75">
      <c r="A18" s="10" t="s">
        <v>32</v>
      </c>
      <c r="B18" s="380" t="s">
        <v>33</v>
      </c>
      <c r="C18" s="380"/>
      <c r="D18" s="380"/>
      <c r="E18" s="381"/>
      <c r="F18" s="384"/>
      <c r="G18" s="7"/>
      <c r="R18" s="53"/>
      <c r="S18" s="53"/>
      <c r="T18" s="102"/>
      <c r="U18" s="102"/>
    </row>
    <row r="19" spans="1:21" s="2" customFormat="1" ht="12.75">
      <c r="A19" s="11" t="s">
        <v>34</v>
      </c>
      <c r="B19" s="382" t="s">
        <v>136</v>
      </c>
      <c r="C19" s="382"/>
      <c r="D19" s="382"/>
      <c r="E19" s="383"/>
      <c r="F19" s="384"/>
      <c r="G19" s="7"/>
      <c r="R19" s="53"/>
      <c r="S19" s="53"/>
      <c r="T19" s="102"/>
      <c r="U19" s="102"/>
    </row>
    <row r="20" spans="1:21" s="2" customFormat="1" ht="12">
      <c r="A20" s="5"/>
      <c r="B20" s="6"/>
      <c r="C20" s="6"/>
      <c r="D20" s="6"/>
      <c r="E20" s="7"/>
      <c r="F20" s="7"/>
      <c r="G20" s="7"/>
      <c r="R20" s="53"/>
      <c r="S20" s="53"/>
      <c r="T20" s="102"/>
      <c r="U20" s="102"/>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28.5">
      <c r="A23" s="92" t="s">
        <v>17708</v>
      </c>
      <c r="B23" s="92" t="s">
        <v>17743</v>
      </c>
      <c r="C23" s="91" t="s">
        <v>17744</v>
      </c>
      <c r="D23" s="91" t="s">
        <v>17745</v>
      </c>
      <c r="E23" s="91" t="s">
        <v>17746</v>
      </c>
      <c r="F23" s="92">
        <v>73315</v>
      </c>
      <c r="G23" s="91">
        <v>946065</v>
      </c>
      <c r="H23" s="91">
        <v>6492715</v>
      </c>
      <c r="I23" s="91">
        <v>303</v>
      </c>
      <c r="J23" s="91" t="s">
        <v>17709</v>
      </c>
      <c r="K23" s="92">
        <v>945945</v>
      </c>
      <c r="L23" s="92" t="s">
        <v>17770</v>
      </c>
      <c r="M23" s="92">
        <v>946039</v>
      </c>
      <c r="N23" s="92">
        <v>6492686</v>
      </c>
      <c r="O23" s="91">
        <v>7.3</v>
      </c>
      <c r="P23" s="91">
        <v>132</v>
      </c>
      <c r="Q23" s="95"/>
      <c r="R23" s="95"/>
      <c r="S23" s="95"/>
      <c r="T23" s="96"/>
      <c r="U23" s="96"/>
      <c r="V23" s="96"/>
    </row>
    <row r="24" spans="1:22" s="93" customFormat="1" ht="14.25">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25">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5">
      <c r="A26" s="234" t="s">
        <v>17710</v>
      </c>
      <c r="B26" s="234" t="s">
        <v>17747</v>
      </c>
      <c r="C26" s="234"/>
      <c r="D26" s="235">
        <v>43711</v>
      </c>
      <c r="E26" s="257" t="s">
        <v>17708</v>
      </c>
      <c r="F26" s="234" t="s">
        <v>17710</v>
      </c>
      <c r="G26" s="236" t="s">
        <v>17748</v>
      </c>
      <c r="H26" s="64"/>
      <c r="I26" s="64"/>
      <c r="J26" s="64"/>
      <c r="M26" s="94"/>
      <c r="N26" s="95"/>
      <c r="O26" s="95"/>
      <c r="P26" s="95"/>
      <c r="Q26" s="95"/>
      <c r="R26" s="95"/>
      <c r="S26" s="95"/>
      <c r="T26" s="96"/>
      <c r="U26" s="96"/>
      <c r="V26" s="96"/>
    </row>
    <row r="27" spans="1:22" s="93" customFormat="1" ht="14.25">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5"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
        <v>17743</v>
      </c>
      <c r="B39" s="97" t="s">
        <v>17744</v>
      </c>
      <c r="C39" s="97" t="s">
        <v>17745</v>
      </c>
      <c r="D39" s="98">
        <v>43711</v>
      </c>
      <c r="E39" s="14">
        <v>6.3</v>
      </c>
      <c r="F39" s="33" t="s">
        <v>52</v>
      </c>
      <c r="G39" s="34" t="s">
        <v>3</v>
      </c>
      <c r="H39" s="69">
        <v>1</v>
      </c>
      <c r="I39" s="69" t="s">
        <v>17711</v>
      </c>
      <c r="R39" s="31"/>
      <c r="S39" s="31"/>
      <c r="T39" s="18"/>
    </row>
    <row r="40" spans="1:20" ht="15">
      <c r="A40" s="13" t="s">
        <v>53</v>
      </c>
      <c r="B40" s="36"/>
      <c r="C40" s="36"/>
      <c r="D40" s="37"/>
      <c r="E40" s="36"/>
      <c r="F40" s="33" t="s">
        <v>54</v>
      </c>
      <c r="G40" s="34" t="s">
        <v>6</v>
      </c>
      <c r="H40" s="35">
        <v>0</v>
      </c>
      <c r="I40" s="69" t="s">
        <v>17712</v>
      </c>
      <c r="R40" s="31"/>
      <c r="S40" s="31"/>
      <c r="T40" s="18"/>
    </row>
    <row r="41" spans="1:20" ht="15">
      <c r="A41" s="311"/>
      <c r="B41" s="312"/>
      <c r="C41" s="312"/>
      <c r="D41" s="312"/>
      <c r="E41" s="313"/>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92</v>
      </c>
      <c r="I43" s="69" t="s">
        <v>17713</v>
      </c>
      <c r="O43" s="2"/>
      <c r="R43" s="31"/>
      <c r="S43" s="31"/>
      <c r="T43" s="18"/>
    </row>
    <row r="44" spans="1:20" ht="15">
      <c r="A44" s="36"/>
      <c r="B44" s="36"/>
      <c r="C44" s="36"/>
      <c r="D44" s="37"/>
      <c r="E44" s="36"/>
      <c r="F44" s="33" t="s">
        <v>58</v>
      </c>
      <c r="G44" s="34" t="s">
        <v>17</v>
      </c>
      <c r="H44" s="35">
        <v>1</v>
      </c>
      <c r="I44" s="69" t="s">
        <v>17711</v>
      </c>
      <c r="M44" s="2"/>
      <c r="N44" s="2"/>
      <c r="O44" s="2"/>
      <c r="P44" s="2"/>
      <c r="Q44" s="2"/>
      <c r="R44" s="2"/>
      <c r="S44" s="2"/>
      <c r="T44" s="18"/>
    </row>
    <row r="45" spans="1:20" ht="15">
      <c r="A45" s="36"/>
      <c r="B45" s="36"/>
      <c r="C45" s="36"/>
      <c r="D45" s="37"/>
      <c r="E45" s="36"/>
      <c r="F45" s="33" t="s">
        <v>59</v>
      </c>
      <c r="G45" s="34" t="s">
        <v>20</v>
      </c>
      <c r="H45" s="35">
        <v>1</v>
      </c>
      <c r="I45" s="69" t="s">
        <v>17711</v>
      </c>
      <c r="M45" s="2"/>
      <c r="N45" s="2"/>
      <c r="O45" s="2"/>
      <c r="P45" s="2"/>
      <c r="Q45" s="2"/>
      <c r="R45" s="2"/>
      <c r="S45" s="2"/>
      <c r="T45" s="18"/>
    </row>
    <row r="46" spans="1:20" ht="15">
      <c r="A46" s="36"/>
      <c r="B46" s="36"/>
      <c r="C46" s="36"/>
      <c r="D46" s="37"/>
      <c r="E46" s="36"/>
      <c r="F46" s="33" t="s">
        <v>60</v>
      </c>
      <c r="G46" s="34" t="s">
        <v>23</v>
      </c>
      <c r="H46" s="35"/>
      <c r="I46" s="69" t="s">
        <v>17714</v>
      </c>
      <c r="M46" s="2"/>
      <c r="N46" s="2"/>
      <c r="O46" s="2"/>
      <c r="P46" s="2"/>
      <c r="Q46" s="2"/>
      <c r="R46" s="2"/>
      <c r="S46" s="2"/>
      <c r="T46" s="18"/>
    </row>
    <row r="47" spans="1:20" ht="15">
      <c r="A47" s="36"/>
      <c r="B47" s="36"/>
      <c r="C47" s="36"/>
      <c r="D47" s="37"/>
      <c r="E47" s="36"/>
      <c r="F47" s="33" t="s">
        <v>61</v>
      </c>
      <c r="G47" s="34" t="s">
        <v>24</v>
      </c>
      <c r="H47" s="35">
        <v>0</v>
      </c>
      <c r="I47" s="69" t="s">
        <v>17712</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17711</v>
      </c>
      <c r="O48" s="16"/>
    </row>
    <row r="49" spans="1:19" s="2" customFormat="1" ht="15">
      <c r="A49" s="36"/>
      <c r="B49" s="36"/>
      <c r="C49" s="36"/>
      <c r="D49" s="37"/>
      <c r="E49" s="36"/>
      <c r="F49" s="33" t="s">
        <v>63</v>
      </c>
      <c r="G49" s="34" t="s">
        <v>28</v>
      </c>
      <c r="H49" s="35">
        <v>1</v>
      </c>
      <c r="I49" s="69" t="s">
        <v>17711</v>
      </c>
      <c r="M49" s="16"/>
      <c r="N49" s="16"/>
      <c r="O49" s="16"/>
      <c r="P49" s="16"/>
      <c r="Q49" s="16"/>
      <c r="R49" s="31"/>
      <c r="S49" s="31"/>
    </row>
    <row r="50" spans="1:19" s="2" customFormat="1" ht="15">
      <c r="A50" s="36"/>
      <c r="B50" s="36"/>
      <c r="C50" s="36"/>
      <c r="D50" s="37"/>
      <c r="E50" s="36"/>
      <c r="F50" s="86" t="s">
        <v>64</v>
      </c>
      <c r="G50" s="87" t="s">
        <v>31</v>
      </c>
      <c r="H50" s="88">
        <v>1</v>
      </c>
      <c r="I50" s="69" t="s">
        <v>17711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06139815</v>
      </c>
      <c r="B66" s="99">
        <f>D26</f>
        <v>43711</v>
      </c>
      <c r="C66" s="74" t="s">
        <v>91</v>
      </c>
      <c r="D66" s="69" t="s">
        <v>3</v>
      </c>
      <c r="E66" s="69" t="s">
        <v>7</v>
      </c>
      <c r="F66" s="69" t="s">
        <v>17715</v>
      </c>
      <c r="G66" s="69"/>
      <c r="H66" s="69"/>
      <c r="I66" s="69"/>
      <c r="J66" s="69"/>
      <c r="K66" s="69"/>
      <c r="T66" s="31"/>
    </row>
    <row r="67" spans="1:20" ht="15">
      <c r="A67" s="50" t="str">
        <f>+A$66</f>
        <v>06139815</v>
      </c>
      <c r="B67" s="51">
        <f>+B$66</f>
        <v>43711</v>
      </c>
      <c r="C67" s="74" t="s">
        <v>92</v>
      </c>
      <c r="D67" s="69" t="s">
        <v>9</v>
      </c>
      <c r="E67" s="69" t="s">
        <v>13</v>
      </c>
      <c r="F67" s="69" t="s">
        <v>17715</v>
      </c>
      <c r="G67" s="35"/>
      <c r="H67" s="69"/>
      <c r="I67" s="69"/>
      <c r="J67" s="35"/>
      <c r="K67" s="69"/>
      <c r="T67" s="31"/>
    </row>
    <row r="68" spans="1:20" ht="15">
      <c r="A68" s="50" t="str">
        <f aca="true" t="shared" si="0" ref="A68:B77">+A$66</f>
        <v>06139815</v>
      </c>
      <c r="B68" s="51">
        <f t="shared" si="0"/>
        <v>43711</v>
      </c>
      <c r="C68" s="74" t="s">
        <v>93</v>
      </c>
      <c r="D68" s="69" t="s">
        <v>12</v>
      </c>
      <c r="E68" s="69" t="s">
        <v>7</v>
      </c>
      <c r="F68" s="69" t="s">
        <v>17715</v>
      </c>
      <c r="G68" s="35"/>
      <c r="H68" s="69"/>
      <c r="I68" s="69"/>
      <c r="J68" s="35"/>
      <c r="K68" s="69"/>
      <c r="T68" s="31"/>
    </row>
    <row r="69" spans="1:20" ht="15">
      <c r="A69" s="50" t="str">
        <f t="shared" si="0"/>
        <v>06139815</v>
      </c>
      <c r="B69" s="51">
        <f t="shared" si="0"/>
        <v>43711</v>
      </c>
      <c r="C69" s="74" t="s">
        <v>94</v>
      </c>
      <c r="D69" s="69" t="s">
        <v>17</v>
      </c>
      <c r="E69" s="69" t="s">
        <v>7</v>
      </c>
      <c r="F69" s="69" t="s">
        <v>17715</v>
      </c>
      <c r="G69" s="35"/>
      <c r="H69" s="69"/>
      <c r="I69" s="69"/>
      <c r="J69" s="35"/>
      <c r="K69" s="69"/>
      <c r="T69" s="31"/>
    </row>
    <row r="70" spans="1:20" ht="15">
      <c r="A70" s="50" t="str">
        <f t="shared" si="0"/>
        <v>06139815</v>
      </c>
      <c r="B70" s="51">
        <f t="shared" si="0"/>
        <v>43711</v>
      </c>
      <c r="C70" s="74" t="s">
        <v>95</v>
      </c>
      <c r="D70" s="69" t="s">
        <v>16</v>
      </c>
      <c r="E70" s="69" t="s">
        <v>7</v>
      </c>
      <c r="F70" s="69" t="s">
        <v>17716</v>
      </c>
      <c r="G70" s="35"/>
      <c r="H70" s="69"/>
      <c r="I70" s="69"/>
      <c r="J70" s="35"/>
      <c r="K70" s="69"/>
      <c r="T70" s="31"/>
    </row>
    <row r="71" spans="1:20" ht="15">
      <c r="A71" s="50" t="str">
        <f t="shared" si="0"/>
        <v>06139815</v>
      </c>
      <c r="B71" s="51">
        <f t="shared" si="0"/>
        <v>43711</v>
      </c>
      <c r="C71" s="74" t="s">
        <v>96</v>
      </c>
      <c r="D71" s="69" t="s">
        <v>16</v>
      </c>
      <c r="E71" s="69" t="s">
        <v>4</v>
      </c>
      <c r="F71" s="69" t="s">
        <v>17716</v>
      </c>
      <c r="G71" s="35"/>
      <c r="H71" s="69"/>
      <c r="I71" s="69"/>
      <c r="J71" s="35"/>
      <c r="K71" s="69"/>
      <c r="T71" s="31"/>
    </row>
    <row r="72" spans="1:20" ht="15">
      <c r="A72" s="50" t="str">
        <f t="shared" si="0"/>
        <v>06139815</v>
      </c>
      <c r="B72" s="51">
        <f t="shared" si="0"/>
        <v>43711</v>
      </c>
      <c r="C72" s="74" t="s">
        <v>97</v>
      </c>
      <c r="D72" s="69" t="s">
        <v>16</v>
      </c>
      <c r="E72" s="69" t="s">
        <v>13</v>
      </c>
      <c r="F72" s="69" t="s">
        <v>17716</v>
      </c>
      <c r="G72" s="35"/>
      <c r="H72" s="69"/>
      <c r="I72" s="69"/>
      <c r="J72" s="35"/>
      <c r="K72" s="69"/>
      <c r="T72" s="31"/>
    </row>
    <row r="73" spans="1:20" ht="15">
      <c r="A73" s="50" t="str">
        <f t="shared" si="0"/>
        <v>06139815</v>
      </c>
      <c r="B73" s="51">
        <f t="shared" si="0"/>
        <v>43711</v>
      </c>
      <c r="C73" s="74" t="s">
        <v>98</v>
      </c>
      <c r="D73" s="69" t="s">
        <v>16</v>
      </c>
      <c r="E73" s="69" t="s">
        <v>7</v>
      </c>
      <c r="F73" s="69" t="s">
        <v>17716</v>
      </c>
      <c r="G73" s="35"/>
      <c r="H73" s="69"/>
      <c r="I73" s="69"/>
      <c r="J73" s="35"/>
      <c r="K73" s="69"/>
      <c r="T73" s="31"/>
    </row>
    <row r="74" spans="1:20" ht="15">
      <c r="A74" s="50" t="str">
        <f t="shared" si="0"/>
        <v>06139815</v>
      </c>
      <c r="B74" s="51">
        <f t="shared" si="0"/>
        <v>43711</v>
      </c>
      <c r="C74" s="74" t="s">
        <v>99</v>
      </c>
      <c r="D74" s="69" t="s">
        <v>16</v>
      </c>
      <c r="E74" s="69" t="s">
        <v>4</v>
      </c>
      <c r="F74" s="69" t="s">
        <v>17717</v>
      </c>
      <c r="G74" s="35"/>
      <c r="H74" s="69"/>
      <c r="I74" s="69"/>
      <c r="J74" s="35"/>
      <c r="K74" s="69"/>
      <c r="T74" s="31"/>
    </row>
    <row r="75" spans="1:20" ht="15">
      <c r="A75" s="50" t="str">
        <f t="shared" si="0"/>
        <v>06139815</v>
      </c>
      <c r="B75" s="51">
        <f t="shared" si="0"/>
        <v>43711</v>
      </c>
      <c r="C75" s="74" t="s">
        <v>100</v>
      </c>
      <c r="D75" s="69" t="s">
        <v>16</v>
      </c>
      <c r="E75" s="69" t="s">
        <v>13</v>
      </c>
      <c r="F75" s="69" t="s">
        <v>17717</v>
      </c>
      <c r="G75" s="35"/>
      <c r="H75" s="69"/>
      <c r="I75" s="69"/>
      <c r="J75" s="35"/>
      <c r="K75" s="69"/>
      <c r="T75" s="31"/>
    </row>
    <row r="76" spans="1:20" ht="15">
      <c r="A76" s="50" t="str">
        <f t="shared" si="0"/>
        <v>06139815</v>
      </c>
      <c r="B76" s="51">
        <f t="shared" si="0"/>
        <v>43711</v>
      </c>
      <c r="C76" s="74" t="s">
        <v>101</v>
      </c>
      <c r="D76" s="69" t="s">
        <v>16</v>
      </c>
      <c r="E76" s="69" t="s">
        <v>7</v>
      </c>
      <c r="F76" s="69" t="s">
        <v>17717</v>
      </c>
      <c r="G76" s="35"/>
      <c r="H76" s="69"/>
      <c r="I76" s="69"/>
      <c r="J76" s="35"/>
      <c r="K76" s="69"/>
      <c r="T76" s="31"/>
    </row>
    <row r="77" spans="1:20" ht="15">
      <c r="A77" s="50" t="str">
        <f t="shared" si="0"/>
        <v>06139815</v>
      </c>
      <c r="B77" s="51">
        <f t="shared" si="0"/>
        <v>43711</v>
      </c>
      <c r="C77" s="74" t="s">
        <v>102</v>
      </c>
      <c r="D77" s="69" t="s">
        <v>16</v>
      </c>
      <c r="E77" s="69" t="s">
        <v>4</v>
      </c>
      <c r="F77" s="69" t="s">
        <v>17717</v>
      </c>
      <c r="G77" s="35"/>
      <c r="H77" s="69"/>
      <c r="I77" s="69"/>
      <c r="J77" s="35"/>
      <c r="K77" s="69"/>
      <c r="T77" s="31"/>
    </row>
    <row r="78" spans="1:20" s="85" customFormat="1" ht="15.75" thickBot="1">
      <c r="A78" s="81"/>
      <c r="B78" s="82"/>
      <c r="C78" s="83"/>
      <c r="D78" s="241"/>
      <c r="E78" s="241"/>
      <c r="F78" s="241"/>
      <c r="G78" s="242"/>
      <c r="H78" s="242"/>
      <c r="I78" s="242"/>
      <c r="J78" s="242"/>
      <c r="K78" s="242"/>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06139815</v>
      </c>
      <c r="B88" s="244">
        <f>D26</f>
        <v>43711</v>
      </c>
      <c r="C88" s="35" t="s">
        <v>17749</v>
      </c>
      <c r="D88" s="277">
        <v>20</v>
      </c>
      <c r="E88" s="35"/>
      <c r="F88" s="35">
        <v>1</v>
      </c>
      <c r="G88" s="35"/>
      <c r="H88" s="35"/>
      <c r="I88" s="35"/>
      <c r="J88" s="35"/>
      <c r="K88" s="35"/>
      <c r="L88" s="35"/>
      <c r="M88" s="35"/>
      <c r="N88" s="35"/>
      <c r="O88" s="35"/>
      <c r="P88" s="35"/>
      <c r="Q88" s="35"/>
      <c r="R88" s="35"/>
      <c r="S88" s="35"/>
      <c r="T88" s="31"/>
    </row>
    <row r="89" spans="1:20" ht="15">
      <c r="A89" s="50" t="str">
        <f>+A$88</f>
        <v>06139815</v>
      </c>
      <c r="B89" s="51">
        <f>+B$88</f>
        <v>43711</v>
      </c>
      <c r="C89" s="35" t="s">
        <v>17750</v>
      </c>
      <c r="D89" s="277">
        <v>26</v>
      </c>
      <c r="E89" s="35">
        <v>1</v>
      </c>
      <c r="F89" s="35"/>
      <c r="G89" s="35">
        <v>1</v>
      </c>
      <c r="H89" s="35"/>
      <c r="I89" s="35"/>
      <c r="J89" s="35"/>
      <c r="K89" s="35"/>
      <c r="L89" s="35"/>
      <c r="M89" s="35"/>
      <c r="N89" s="35"/>
      <c r="O89" s="35"/>
      <c r="P89" s="35"/>
      <c r="Q89" s="35"/>
      <c r="R89" s="35"/>
      <c r="S89" s="35"/>
      <c r="T89" s="31"/>
    </row>
    <row r="90" spans="1:20" ht="15">
      <c r="A90" s="50" t="str">
        <f aca="true" t="shared" si="1" ref="A90:B121">+A$88</f>
        <v>06139815</v>
      </c>
      <c r="B90" s="51">
        <f t="shared" si="1"/>
        <v>43711</v>
      </c>
      <c r="C90" s="35" t="s">
        <v>17751</v>
      </c>
      <c r="D90" s="277">
        <v>127</v>
      </c>
      <c r="E90" s="35">
        <v>4</v>
      </c>
      <c r="F90" s="35"/>
      <c r="G90" s="35"/>
      <c r="H90" s="35"/>
      <c r="I90" s="35"/>
      <c r="J90" s="35"/>
      <c r="K90" s="35"/>
      <c r="L90" s="35"/>
      <c r="M90" s="35"/>
      <c r="N90" s="35"/>
      <c r="O90" s="35"/>
      <c r="P90" s="35"/>
      <c r="Q90" s="35"/>
      <c r="R90" s="35"/>
      <c r="S90" s="35"/>
      <c r="T90" s="31"/>
    </row>
    <row r="91" spans="1:20" ht="15">
      <c r="A91" s="50" t="str">
        <f t="shared" si="1"/>
        <v>06139815</v>
      </c>
      <c r="B91" s="51">
        <f t="shared" si="1"/>
        <v>43711</v>
      </c>
      <c r="C91" s="35" t="s">
        <v>17752</v>
      </c>
      <c r="D91" s="277">
        <v>150</v>
      </c>
      <c r="E91" s="35"/>
      <c r="F91" s="35">
        <v>4</v>
      </c>
      <c r="G91" s="35">
        <v>10</v>
      </c>
      <c r="H91" s="35"/>
      <c r="I91" s="35"/>
      <c r="J91" s="35"/>
      <c r="K91" s="35"/>
      <c r="L91" s="35"/>
      <c r="M91" s="35"/>
      <c r="N91" s="35"/>
      <c r="O91" s="35"/>
      <c r="P91" s="35"/>
      <c r="Q91" s="35"/>
      <c r="R91" s="35"/>
      <c r="S91" s="35"/>
      <c r="T91" s="31"/>
    </row>
    <row r="92" spans="1:20" ht="15">
      <c r="A92" s="50" t="str">
        <f t="shared" si="1"/>
        <v>06139815</v>
      </c>
      <c r="B92" s="51">
        <f t="shared" si="1"/>
        <v>43711</v>
      </c>
      <c r="C92" s="35" t="s">
        <v>17718</v>
      </c>
      <c r="D92" s="277">
        <v>212</v>
      </c>
      <c r="E92" s="35">
        <v>33</v>
      </c>
      <c r="F92" s="35">
        <v>25</v>
      </c>
      <c r="G92" s="35">
        <v>8</v>
      </c>
      <c r="H92" s="35"/>
      <c r="I92" s="35"/>
      <c r="J92" s="35"/>
      <c r="K92" s="35"/>
      <c r="L92" s="35"/>
      <c r="M92" s="35"/>
      <c r="N92" s="35"/>
      <c r="O92" s="35"/>
      <c r="P92" s="35"/>
      <c r="Q92" s="35"/>
      <c r="R92" s="35"/>
      <c r="S92" s="35"/>
      <c r="T92" s="31"/>
    </row>
    <row r="93" spans="1:20" ht="15">
      <c r="A93" s="50" t="str">
        <f t="shared" si="1"/>
        <v>06139815</v>
      </c>
      <c r="B93" s="51">
        <f t="shared" si="1"/>
        <v>43711</v>
      </c>
      <c r="C93" s="35" t="s">
        <v>17719</v>
      </c>
      <c r="D93" s="277">
        <v>200</v>
      </c>
      <c r="E93" s="35">
        <v>4</v>
      </c>
      <c r="F93" s="35"/>
      <c r="G93" s="35"/>
      <c r="H93" s="35"/>
      <c r="I93" s="35"/>
      <c r="J93" s="35"/>
      <c r="K93" s="35"/>
      <c r="L93" s="35"/>
      <c r="M93" s="35"/>
      <c r="N93" s="35"/>
      <c r="O93" s="35"/>
      <c r="P93" s="35"/>
      <c r="Q93" s="35"/>
      <c r="R93" s="35"/>
      <c r="S93" s="35"/>
      <c r="T93" s="31"/>
    </row>
    <row r="94" spans="1:20" ht="15">
      <c r="A94" s="50" t="str">
        <f t="shared" si="1"/>
        <v>06139815</v>
      </c>
      <c r="B94" s="51">
        <f t="shared" si="1"/>
        <v>43711</v>
      </c>
      <c r="C94" s="35" t="s">
        <v>17753</v>
      </c>
      <c r="D94" s="277">
        <v>339</v>
      </c>
      <c r="E94" s="35"/>
      <c r="F94" s="35">
        <v>4</v>
      </c>
      <c r="G94" s="35">
        <v>1</v>
      </c>
      <c r="H94" s="35"/>
      <c r="I94" s="35"/>
      <c r="J94" s="35"/>
      <c r="K94" s="35"/>
      <c r="L94" s="35"/>
      <c r="M94" s="35"/>
      <c r="N94" s="35"/>
      <c r="O94" s="35"/>
      <c r="P94" s="35"/>
      <c r="Q94" s="35"/>
      <c r="R94" s="35"/>
      <c r="S94" s="35"/>
      <c r="T94" s="31"/>
    </row>
    <row r="95" spans="1:20" ht="15">
      <c r="A95" s="50" t="str">
        <f t="shared" si="1"/>
        <v>06139815</v>
      </c>
      <c r="B95" s="51">
        <f t="shared" si="1"/>
        <v>43711</v>
      </c>
      <c r="C95" s="35" t="s">
        <v>17720</v>
      </c>
      <c r="D95" s="277">
        <v>239</v>
      </c>
      <c r="E95" s="35"/>
      <c r="F95" s="35">
        <v>1</v>
      </c>
      <c r="G95" s="35"/>
      <c r="H95" s="35"/>
      <c r="I95" s="35"/>
      <c r="J95" s="35"/>
      <c r="K95" s="35"/>
      <c r="L95" s="35"/>
      <c r="M95" s="35"/>
      <c r="N95" s="35"/>
      <c r="O95" s="35"/>
      <c r="P95" s="35"/>
      <c r="Q95" s="35"/>
      <c r="R95" s="35"/>
      <c r="S95" s="35"/>
      <c r="T95" s="31"/>
    </row>
    <row r="96" spans="1:20" ht="15">
      <c r="A96" s="50" t="str">
        <f t="shared" si="1"/>
        <v>06139815</v>
      </c>
      <c r="B96" s="51">
        <f t="shared" si="1"/>
        <v>43711</v>
      </c>
      <c r="C96" s="35" t="s">
        <v>17721</v>
      </c>
      <c r="D96" s="277">
        <v>183</v>
      </c>
      <c r="E96" s="35">
        <v>23</v>
      </c>
      <c r="F96" s="35">
        <v>35</v>
      </c>
      <c r="G96" s="35">
        <v>21</v>
      </c>
      <c r="H96" s="35"/>
      <c r="I96" s="35"/>
      <c r="J96" s="35"/>
      <c r="K96" s="35"/>
      <c r="L96" s="35"/>
      <c r="M96" s="35"/>
      <c r="N96" s="35"/>
      <c r="O96" s="35"/>
      <c r="P96" s="35"/>
      <c r="Q96" s="35"/>
      <c r="R96" s="35"/>
      <c r="S96" s="35"/>
      <c r="T96" s="31"/>
    </row>
    <row r="97" spans="1:20" ht="15">
      <c r="A97" s="50" t="str">
        <f t="shared" si="1"/>
        <v>06139815</v>
      </c>
      <c r="B97" s="51">
        <f t="shared" si="1"/>
        <v>43711</v>
      </c>
      <c r="C97" s="35" t="s">
        <v>17754</v>
      </c>
      <c r="D97" s="277">
        <v>321</v>
      </c>
      <c r="E97" s="35"/>
      <c r="F97" s="35"/>
      <c r="G97" s="35">
        <v>2</v>
      </c>
      <c r="H97" s="35"/>
      <c r="I97" s="35"/>
      <c r="J97" s="35"/>
      <c r="K97" s="35"/>
      <c r="L97" s="35"/>
      <c r="M97" s="35"/>
      <c r="N97" s="35"/>
      <c r="O97" s="35"/>
      <c r="P97" s="35"/>
      <c r="Q97" s="35"/>
      <c r="R97" s="35"/>
      <c r="S97" s="35"/>
      <c r="T97" s="31"/>
    </row>
    <row r="98" spans="1:20" ht="15">
      <c r="A98" s="50" t="str">
        <f t="shared" si="1"/>
        <v>06139815</v>
      </c>
      <c r="B98" s="51">
        <f t="shared" si="1"/>
        <v>43711</v>
      </c>
      <c r="C98" s="35" t="s">
        <v>17755</v>
      </c>
      <c r="D98" s="277">
        <v>322</v>
      </c>
      <c r="E98" s="35">
        <v>1</v>
      </c>
      <c r="F98" s="35"/>
      <c r="G98" s="35"/>
      <c r="H98" s="35"/>
      <c r="I98" s="35"/>
      <c r="J98" s="35"/>
      <c r="K98" s="35"/>
      <c r="L98" s="35"/>
      <c r="M98" s="35"/>
      <c r="N98" s="35"/>
      <c r="O98" s="35"/>
      <c r="P98" s="35"/>
      <c r="Q98" s="35"/>
      <c r="R98" s="35"/>
      <c r="S98" s="35"/>
      <c r="T98" s="31"/>
    </row>
    <row r="99" spans="1:20" ht="15">
      <c r="A99" s="50" t="str">
        <f t="shared" si="1"/>
        <v>06139815</v>
      </c>
      <c r="B99" s="51">
        <f t="shared" si="1"/>
        <v>43711</v>
      </c>
      <c r="C99" s="35" t="s">
        <v>17722</v>
      </c>
      <c r="D99" s="277">
        <v>364</v>
      </c>
      <c r="E99" s="35">
        <v>987</v>
      </c>
      <c r="F99" s="35">
        <v>1001</v>
      </c>
      <c r="G99" s="35">
        <v>817</v>
      </c>
      <c r="H99" s="35"/>
      <c r="I99" s="35"/>
      <c r="J99" s="35"/>
      <c r="K99" s="35"/>
      <c r="L99" s="35"/>
      <c r="M99" s="35"/>
      <c r="N99" s="35"/>
      <c r="O99" s="35"/>
      <c r="P99" s="35"/>
      <c r="Q99" s="35"/>
      <c r="R99" s="35"/>
      <c r="S99" s="35"/>
      <c r="T99" s="31"/>
    </row>
    <row r="100" spans="1:20" ht="15">
      <c r="A100" s="50" t="str">
        <f t="shared" si="1"/>
        <v>06139815</v>
      </c>
      <c r="B100" s="51">
        <f t="shared" si="1"/>
        <v>43711</v>
      </c>
      <c r="C100" s="35" t="s">
        <v>17723</v>
      </c>
      <c r="D100" s="277">
        <v>450</v>
      </c>
      <c r="E100" s="35">
        <v>16</v>
      </c>
      <c r="F100" s="35">
        <v>11</v>
      </c>
      <c r="G100" s="35">
        <v>5</v>
      </c>
      <c r="H100" s="35"/>
      <c r="I100" s="35"/>
      <c r="J100" s="35"/>
      <c r="K100" s="35"/>
      <c r="L100" s="35"/>
      <c r="M100" s="35"/>
      <c r="N100" s="35"/>
      <c r="O100" s="35"/>
      <c r="P100" s="35"/>
      <c r="Q100" s="35"/>
      <c r="R100" s="35"/>
      <c r="S100" s="35"/>
      <c r="T100" s="31"/>
    </row>
    <row r="101" spans="1:20" ht="15">
      <c r="A101" s="50" t="str">
        <f t="shared" si="1"/>
        <v>06139815</v>
      </c>
      <c r="B101" s="51">
        <f t="shared" si="1"/>
        <v>43711</v>
      </c>
      <c r="C101" s="35" t="s">
        <v>17756</v>
      </c>
      <c r="D101" s="277">
        <v>399</v>
      </c>
      <c r="E101" s="35">
        <v>1</v>
      </c>
      <c r="F101" s="35">
        <v>12</v>
      </c>
      <c r="G101" s="35">
        <v>13</v>
      </c>
      <c r="H101" s="35"/>
      <c r="I101" s="35"/>
      <c r="J101" s="35"/>
      <c r="K101" s="35"/>
      <c r="L101" s="35"/>
      <c r="M101" s="35"/>
      <c r="N101" s="35"/>
      <c r="O101" s="35"/>
      <c r="P101" s="35"/>
      <c r="Q101" s="35"/>
      <c r="R101" s="35"/>
      <c r="S101" s="35"/>
      <c r="T101" s="31"/>
    </row>
    <row r="102" spans="1:20" ht="15">
      <c r="A102" s="50" t="str">
        <f t="shared" si="1"/>
        <v>06139815</v>
      </c>
      <c r="B102" s="51">
        <f t="shared" si="1"/>
        <v>43711</v>
      </c>
      <c r="C102" s="35" t="s">
        <v>17724</v>
      </c>
      <c r="D102" s="277">
        <v>421</v>
      </c>
      <c r="E102" s="35"/>
      <c r="F102" s="35">
        <v>8</v>
      </c>
      <c r="G102" s="35">
        <v>6</v>
      </c>
      <c r="H102" s="35"/>
      <c r="I102" s="35"/>
      <c r="J102" s="35"/>
      <c r="K102" s="35"/>
      <c r="L102" s="35"/>
      <c r="M102" s="35"/>
      <c r="N102" s="35"/>
      <c r="O102" s="35"/>
      <c r="P102" s="35"/>
      <c r="Q102" s="35"/>
      <c r="R102" s="35"/>
      <c r="S102" s="35"/>
      <c r="T102" s="31"/>
    </row>
    <row r="103" spans="1:20" ht="15">
      <c r="A103" s="50" t="str">
        <f t="shared" si="1"/>
        <v>06139815</v>
      </c>
      <c r="B103" s="51">
        <f t="shared" si="1"/>
        <v>43711</v>
      </c>
      <c r="C103" s="35" t="s">
        <v>17757</v>
      </c>
      <c r="D103" s="277">
        <v>400</v>
      </c>
      <c r="E103" s="35">
        <v>4</v>
      </c>
      <c r="F103" s="35"/>
      <c r="G103" s="35">
        <v>3</v>
      </c>
      <c r="H103" s="35"/>
      <c r="I103" s="35"/>
      <c r="J103" s="35"/>
      <c r="K103" s="35"/>
      <c r="L103" s="35"/>
      <c r="M103" s="35"/>
      <c r="N103" s="35"/>
      <c r="O103" s="35"/>
      <c r="P103" s="35"/>
      <c r="Q103" s="35"/>
      <c r="R103" s="35"/>
      <c r="S103" s="35"/>
      <c r="T103" s="31"/>
    </row>
    <row r="104" spans="1:20" ht="15">
      <c r="A104" s="50" t="str">
        <f t="shared" si="1"/>
        <v>06139815</v>
      </c>
      <c r="B104" s="51">
        <f t="shared" si="1"/>
        <v>43711</v>
      </c>
      <c r="C104" s="35" t="s">
        <v>17758</v>
      </c>
      <c r="D104" s="277">
        <v>404</v>
      </c>
      <c r="E104" s="35">
        <v>30</v>
      </c>
      <c r="F104" s="35">
        <v>8</v>
      </c>
      <c r="G104" s="35">
        <v>6</v>
      </c>
      <c r="H104" s="35"/>
      <c r="I104" s="35"/>
      <c r="J104" s="35"/>
      <c r="K104" s="35"/>
      <c r="L104" s="35"/>
      <c r="M104" s="35"/>
      <c r="N104" s="35"/>
      <c r="O104" s="35"/>
      <c r="P104" s="35"/>
      <c r="Q104" s="35"/>
      <c r="R104" s="35"/>
      <c r="S104" s="35"/>
      <c r="T104" s="31"/>
    </row>
    <row r="105" spans="1:20" ht="15">
      <c r="A105" s="50" t="str">
        <f t="shared" si="1"/>
        <v>06139815</v>
      </c>
      <c r="B105" s="51">
        <f t="shared" si="1"/>
        <v>43711</v>
      </c>
      <c r="C105" s="35" t="s">
        <v>17759</v>
      </c>
      <c r="D105" s="277">
        <v>33844</v>
      </c>
      <c r="E105" s="35">
        <v>7</v>
      </c>
      <c r="F105" s="35"/>
      <c r="G105" s="35">
        <v>2</v>
      </c>
      <c r="H105" s="35"/>
      <c r="I105" s="35"/>
      <c r="J105" s="35"/>
      <c r="K105" s="35"/>
      <c r="L105" s="35"/>
      <c r="M105" s="35"/>
      <c r="N105" s="35"/>
      <c r="O105" s="35"/>
      <c r="P105" s="35"/>
      <c r="Q105" s="35"/>
      <c r="R105" s="35"/>
      <c r="S105" s="35"/>
      <c r="T105" s="31"/>
    </row>
    <row r="106" spans="1:20" ht="15">
      <c r="A106" s="50" t="str">
        <f t="shared" si="1"/>
        <v>06139815</v>
      </c>
      <c r="B106" s="51">
        <f t="shared" si="1"/>
        <v>43711</v>
      </c>
      <c r="C106" s="35" t="s">
        <v>17760</v>
      </c>
      <c r="D106" s="277">
        <v>2395</v>
      </c>
      <c r="E106" s="35">
        <v>13</v>
      </c>
      <c r="F106" s="35"/>
      <c r="G106" s="35"/>
      <c r="H106" s="35"/>
      <c r="I106" s="35"/>
      <c r="J106" s="35"/>
      <c r="K106" s="35"/>
      <c r="L106" s="35"/>
      <c r="M106" s="35"/>
      <c r="N106" s="35"/>
      <c r="O106" s="35"/>
      <c r="P106" s="35"/>
      <c r="Q106" s="35"/>
      <c r="R106" s="35"/>
      <c r="S106" s="35"/>
      <c r="T106" s="31"/>
    </row>
    <row r="107" spans="1:20" ht="15">
      <c r="A107" s="50" t="str">
        <f t="shared" si="1"/>
        <v>06139815</v>
      </c>
      <c r="B107" s="51">
        <f t="shared" si="1"/>
        <v>43711</v>
      </c>
      <c r="C107" s="35" t="s">
        <v>17761</v>
      </c>
      <c r="D107" s="277">
        <v>2393</v>
      </c>
      <c r="E107" s="35"/>
      <c r="F107" s="35"/>
      <c r="G107" s="35">
        <v>5</v>
      </c>
      <c r="H107" s="35"/>
      <c r="I107" s="35"/>
      <c r="J107" s="35"/>
      <c r="K107" s="35"/>
      <c r="L107" s="35"/>
      <c r="M107" s="35"/>
      <c r="N107" s="35"/>
      <c r="O107" s="35"/>
      <c r="P107" s="35"/>
      <c r="Q107" s="35"/>
      <c r="R107" s="35"/>
      <c r="S107" s="35"/>
      <c r="T107" s="31"/>
    </row>
    <row r="108" spans="1:20" ht="15">
      <c r="A108" s="50" t="str">
        <f t="shared" si="1"/>
        <v>06139815</v>
      </c>
      <c r="B108" s="51">
        <f t="shared" si="1"/>
        <v>43711</v>
      </c>
      <c r="C108" s="35" t="s">
        <v>17725</v>
      </c>
      <c r="D108" s="277">
        <v>618</v>
      </c>
      <c r="E108" s="35">
        <v>2</v>
      </c>
      <c r="F108" s="35">
        <v>4</v>
      </c>
      <c r="G108" s="35">
        <v>1</v>
      </c>
      <c r="H108" s="35"/>
      <c r="I108" s="35"/>
      <c r="J108" s="35"/>
      <c r="K108" s="35"/>
      <c r="L108" s="35"/>
      <c r="M108" s="35"/>
      <c r="N108" s="35"/>
      <c r="O108" s="35"/>
      <c r="P108" s="35"/>
      <c r="Q108" s="35"/>
      <c r="R108" s="35"/>
      <c r="S108" s="35"/>
      <c r="T108" s="31"/>
    </row>
    <row r="109" spans="1:20" ht="15">
      <c r="A109" s="50" t="str">
        <f t="shared" si="1"/>
        <v>06139815</v>
      </c>
      <c r="B109" s="51">
        <f t="shared" si="1"/>
        <v>43711</v>
      </c>
      <c r="C109" s="35" t="s">
        <v>17726</v>
      </c>
      <c r="D109" s="277">
        <v>619</v>
      </c>
      <c r="E109" s="35">
        <v>1</v>
      </c>
      <c r="F109" s="35">
        <v>2</v>
      </c>
      <c r="G109" s="35">
        <v>2</v>
      </c>
      <c r="H109" s="35"/>
      <c r="I109" s="35"/>
      <c r="J109" s="35"/>
      <c r="K109" s="35"/>
      <c r="L109" s="35"/>
      <c r="M109" s="35"/>
      <c r="N109" s="35"/>
      <c r="O109" s="35"/>
      <c r="P109" s="35"/>
      <c r="Q109" s="35"/>
      <c r="R109" s="35"/>
      <c r="S109" s="35"/>
      <c r="T109" s="31"/>
    </row>
    <row r="110" spans="1:20" ht="15">
      <c r="A110" s="50" t="str">
        <f t="shared" si="1"/>
        <v>06139815</v>
      </c>
      <c r="B110" s="51">
        <f t="shared" si="1"/>
        <v>43711</v>
      </c>
      <c r="C110" s="35" t="s">
        <v>17727</v>
      </c>
      <c r="D110" s="277">
        <v>623</v>
      </c>
      <c r="E110" s="35">
        <v>2</v>
      </c>
      <c r="F110" s="35">
        <v>42</v>
      </c>
      <c r="G110" s="35">
        <v>40</v>
      </c>
      <c r="H110" s="35"/>
      <c r="I110" s="35"/>
      <c r="J110" s="35"/>
      <c r="K110" s="35"/>
      <c r="L110" s="35"/>
      <c r="M110" s="35"/>
      <c r="N110" s="35"/>
      <c r="O110" s="35"/>
      <c r="P110" s="35"/>
      <c r="Q110" s="35"/>
      <c r="R110" s="35"/>
      <c r="S110" s="35"/>
      <c r="T110" s="31"/>
    </row>
    <row r="111" spans="1:20" ht="15">
      <c r="A111" s="50" t="str">
        <f t="shared" si="1"/>
        <v>06139815</v>
      </c>
      <c r="B111" s="51">
        <f t="shared" si="1"/>
        <v>43711</v>
      </c>
      <c r="C111" s="35" t="s">
        <v>17762</v>
      </c>
      <c r="D111" s="277">
        <v>515</v>
      </c>
      <c r="E111" s="35">
        <v>11</v>
      </c>
      <c r="F111" s="35">
        <v>3</v>
      </c>
      <c r="G111" s="35">
        <v>1</v>
      </c>
      <c r="H111" s="35"/>
      <c r="I111" s="35"/>
      <c r="J111" s="35"/>
      <c r="K111" s="35"/>
      <c r="L111" s="35"/>
      <c r="M111" s="35"/>
      <c r="N111" s="35"/>
      <c r="O111" s="35"/>
      <c r="P111" s="35"/>
      <c r="Q111" s="35"/>
      <c r="R111" s="35"/>
      <c r="S111" s="35"/>
      <c r="T111" s="31"/>
    </row>
    <row r="112" spans="1:20" ht="15">
      <c r="A112" s="50" t="str">
        <f t="shared" si="1"/>
        <v>06139815</v>
      </c>
      <c r="B112" s="51">
        <f t="shared" si="1"/>
        <v>43711</v>
      </c>
      <c r="C112" s="35" t="s">
        <v>17763</v>
      </c>
      <c r="D112" s="277">
        <v>847</v>
      </c>
      <c r="E112" s="35">
        <v>1</v>
      </c>
      <c r="F112" s="35"/>
      <c r="G112" s="35"/>
      <c r="H112" s="35"/>
      <c r="I112" s="35"/>
      <c r="J112" s="35"/>
      <c r="K112" s="35"/>
      <c r="L112" s="35"/>
      <c r="M112" s="35"/>
      <c r="N112" s="35"/>
      <c r="O112" s="35"/>
      <c r="P112" s="35"/>
      <c r="Q112" s="35"/>
      <c r="R112" s="35"/>
      <c r="S112" s="35"/>
      <c r="T112" s="31"/>
    </row>
    <row r="113" spans="1:20" ht="15">
      <c r="A113" s="50" t="str">
        <f t="shared" si="1"/>
        <v>06139815</v>
      </c>
      <c r="B113" s="51">
        <f t="shared" si="1"/>
        <v>43711</v>
      </c>
      <c r="C113" s="35" t="s">
        <v>17764</v>
      </c>
      <c r="D113" s="277">
        <v>838</v>
      </c>
      <c r="E113" s="35"/>
      <c r="F113" s="35">
        <v>2</v>
      </c>
      <c r="G113" s="35">
        <v>10</v>
      </c>
      <c r="H113" s="35"/>
      <c r="I113" s="35"/>
      <c r="J113" s="35"/>
      <c r="K113" s="35"/>
      <c r="L113" s="35"/>
      <c r="M113" s="35"/>
      <c r="N113" s="35"/>
      <c r="O113" s="35"/>
      <c r="P113" s="35"/>
      <c r="Q113" s="35"/>
      <c r="R113" s="35"/>
      <c r="S113" s="35"/>
      <c r="T113" s="31"/>
    </row>
    <row r="114" spans="1:20" ht="15">
      <c r="A114" s="50" t="str">
        <f t="shared" si="1"/>
        <v>06139815</v>
      </c>
      <c r="B114" s="51">
        <f t="shared" si="1"/>
        <v>43711</v>
      </c>
      <c r="C114" s="35" t="s">
        <v>17728</v>
      </c>
      <c r="D114" s="277">
        <v>819</v>
      </c>
      <c r="E114" s="35"/>
      <c r="F114" s="35">
        <v>1</v>
      </c>
      <c r="G114" s="35">
        <v>2</v>
      </c>
      <c r="H114" s="35"/>
      <c r="I114" s="35"/>
      <c r="J114" s="35"/>
      <c r="K114" s="35"/>
      <c r="L114" s="35"/>
      <c r="M114" s="35"/>
      <c r="N114" s="35"/>
      <c r="O114" s="35"/>
      <c r="P114" s="35"/>
      <c r="Q114" s="35"/>
      <c r="R114" s="35"/>
      <c r="S114" s="35"/>
      <c r="T114" s="31"/>
    </row>
    <row r="115" spans="1:20" ht="15">
      <c r="A115" s="50" t="str">
        <f t="shared" si="1"/>
        <v>06139815</v>
      </c>
      <c r="B115" s="51">
        <f t="shared" si="1"/>
        <v>43711</v>
      </c>
      <c r="C115" s="35" t="s">
        <v>17729</v>
      </c>
      <c r="D115" s="277">
        <v>807</v>
      </c>
      <c r="E115" s="35">
        <v>540</v>
      </c>
      <c r="F115" s="35">
        <v>303</v>
      </c>
      <c r="G115" s="35">
        <v>107</v>
      </c>
      <c r="H115" s="35"/>
      <c r="I115" s="35"/>
      <c r="J115" s="35"/>
      <c r="K115" s="35"/>
      <c r="L115" s="35"/>
      <c r="M115" s="35"/>
      <c r="N115" s="35"/>
      <c r="O115" s="35"/>
      <c r="P115" s="35"/>
      <c r="Q115" s="35"/>
      <c r="R115" s="35"/>
      <c r="S115" s="35"/>
      <c r="T115" s="31"/>
    </row>
    <row r="116" spans="1:20" ht="15">
      <c r="A116" s="50" t="str">
        <f t="shared" si="1"/>
        <v>06139815</v>
      </c>
      <c r="B116" s="51">
        <f t="shared" si="1"/>
        <v>43711</v>
      </c>
      <c r="C116" s="35" t="s">
        <v>17765</v>
      </c>
      <c r="D116" s="277">
        <v>836</v>
      </c>
      <c r="E116" s="35"/>
      <c r="F116" s="35"/>
      <c r="G116" s="35">
        <v>1</v>
      </c>
      <c r="H116" s="35"/>
      <c r="I116" s="35"/>
      <c r="J116" s="35"/>
      <c r="K116" s="35"/>
      <c r="L116" s="35"/>
      <c r="M116" s="35"/>
      <c r="N116" s="35"/>
      <c r="O116" s="35"/>
      <c r="P116" s="35"/>
      <c r="Q116" s="35"/>
      <c r="R116" s="35"/>
      <c r="S116" s="35"/>
      <c r="T116" s="31"/>
    </row>
    <row r="117" spans="1:20" ht="15" customHeight="1">
      <c r="A117" s="50" t="str">
        <f t="shared" si="1"/>
        <v>06139815</v>
      </c>
      <c r="B117" s="51">
        <f t="shared" si="1"/>
        <v>43711</v>
      </c>
      <c r="C117" s="35" t="s">
        <v>17730</v>
      </c>
      <c r="D117" s="277">
        <v>831</v>
      </c>
      <c r="E117" s="35">
        <v>3</v>
      </c>
      <c r="F117" s="35">
        <v>4</v>
      </c>
      <c r="G117" s="35">
        <v>2</v>
      </c>
      <c r="H117" s="35"/>
      <c r="I117" s="35"/>
      <c r="J117" s="35"/>
      <c r="K117" s="35"/>
      <c r="L117" s="35"/>
      <c r="M117" s="35"/>
      <c r="N117" s="35"/>
      <c r="O117" s="35"/>
      <c r="P117" s="35"/>
      <c r="Q117" s="35"/>
      <c r="R117" s="35"/>
      <c r="S117" s="35"/>
      <c r="T117" s="31"/>
    </row>
    <row r="118" spans="1:20" ht="15" customHeight="1">
      <c r="A118" s="50" t="str">
        <f t="shared" si="1"/>
        <v>06139815</v>
      </c>
      <c r="B118" s="51">
        <f t="shared" si="1"/>
        <v>43711</v>
      </c>
      <c r="C118" s="35" t="s">
        <v>17731</v>
      </c>
      <c r="D118" s="277">
        <v>801</v>
      </c>
      <c r="E118" s="35">
        <v>178</v>
      </c>
      <c r="F118" s="35">
        <v>9</v>
      </c>
      <c r="G118" s="35"/>
      <c r="H118" s="35"/>
      <c r="I118" s="35"/>
      <c r="J118" s="35"/>
      <c r="K118" s="35"/>
      <c r="L118" s="35"/>
      <c r="M118" s="35"/>
      <c r="N118" s="35"/>
      <c r="O118" s="35"/>
      <c r="P118" s="35"/>
      <c r="Q118" s="35"/>
      <c r="R118" s="35"/>
      <c r="S118" s="35"/>
      <c r="T118" s="31"/>
    </row>
    <row r="119" spans="1:20" ht="15">
      <c r="A119" s="50" t="str">
        <f t="shared" si="1"/>
        <v>06139815</v>
      </c>
      <c r="B119" s="51">
        <f t="shared" si="1"/>
        <v>43711</v>
      </c>
      <c r="C119" s="35" t="s">
        <v>17732</v>
      </c>
      <c r="D119" s="277">
        <v>837</v>
      </c>
      <c r="E119" s="35"/>
      <c r="F119" s="35">
        <v>2</v>
      </c>
      <c r="G119" s="35"/>
      <c r="H119" s="35"/>
      <c r="I119" s="35"/>
      <c r="J119" s="35"/>
      <c r="K119" s="35"/>
      <c r="L119" s="35"/>
      <c r="M119" s="35"/>
      <c r="N119" s="35"/>
      <c r="O119" s="35"/>
      <c r="P119" s="35"/>
      <c r="Q119" s="35"/>
      <c r="R119" s="35"/>
      <c r="S119" s="35"/>
      <c r="T119" s="31"/>
    </row>
    <row r="120" spans="1:20" ht="15">
      <c r="A120" s="50" t="str">
        <f t="shared" si="1"/>
        <v>06139815</v>
      </c>
      <c r="B120" s="51">
        <f t="shared" si="1"/>
        <v>43711</v>
      </c>
      <c r="C120" s="35" t="s">
        <v>17733</v>
      </c>
      <c r="D120" s="277">
        <v>892</v>
      </c>
      <c r="E120" s="35">
        <v>3511</v>
      </c>
      <c r="F120" s="35">
        <v>1272</v>
      </c>
      <c r="G120" s="35">
        <v>699</v>
      </c>
      <c r="H120" s="35"/>
      <c r="I120" s="35"/>
      <c r="J120" s="35"/>
      <c r="K120" s="35"/>
      <c r="L120" s="35"/>
      <c r="M120" s="35"/>
      <c r="N120" s="35"/>
      <c r="O120" s="35"/>
      <c r="P120" s="35"/>
      <c r="Q120" s="35"/>
      <c r="R120" s="35"/>
      <c r="S120" s="35"/>
      <c r="T120" s="31"/>
    </row>
    <row r="121" spans="1:20" ht="15">
      <c r="A121" s="50" t="str">
        <f t="shared" si="1"/>
        <v>06139815</v>
      </c>
      <c r="B121" s="51">
        <f t="shared" si="1"/>
        <v>43711</v>
      </c>
      <c r="C121" s="35" t="s">
        <v>17734</v>
      </c>
      <c r="D121" s="277">
        <v>3170</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06139815</v>
      </c>
      <c r="B122" s="51">
        <f t="shared" si="2"/>
        <v>43711</v>
      </c>
      <c r="C122" s="35" t="s">
        <v>17766</v>
      </c>
      <c r="D122" s="277">
        <v>1042</v>
      </c>
      <c r="E122" s="35">
        <v>2</v>
      </c>
      <c r="F122" s="35">
        <v>2</v>
      </c>
      <c r="G122" s="35"/>
      <c r="H122" s="35"/>
      <c r="I122" s="35"/>
      <c r="J122" s="35"/>
      <c r="K122" s="35"/>
      <c r="L122" s="35"/>
      <c r="M122" s="35"/>
      <c r="N122" s="35"/>
      <c r="O122" s="35"/>
      <c r="P122" s="35"/>
      <c r="Q122" s="35"/>
      <c r="R122" s="35"/>
      <c r="S122" s="35"/>
      <c r="T122" s="31"/>
    </row>
    <row r="123" spans="1:20" ht="15">
      <c r="A123" s="50" t="str">
        <f t="shared" si="2"/>
        <v>06139815</v>
      </c>
      <c r="B123" s="51">
        <f t="shared" si="2"/>
        <v>43711</v>
      </c>
      <c r="C123" s="35" t="s">
        <v>17767</v>
      </c>
      <c r="D123" s="277">
        <v>1043</v>
      </c>
      <c r="E123" s="35">
        <v>5</v>
      </c>
      <c r="F123" s="35"/>
      <c r="G123" s="35"/>
      <c r="H123" s="35"/>
      <c r="I123" s="35"/>
      <c r="J123" s="35"/>
      <c r="K123" s="35"/>
      <c r="L123" s="35"/>
      <c r="M123" s="35"/>
      <c r="N123" s="35"/>
      <c r="O123" s="35"/>
      <c r="P123" s="35"/>
      <c r="Q123" s="35"/>
      <c r="R123" s="35"/>
      <c r="S123" s="35"/>
      <c r="T123" s="31"/>
    </row>
    <row r="124" spans="1:20" ht="15">
      <c r="A124" s="50" t="str">
        <f t="shared" si="2"/>
        <v>06139815</v>
      </c>
      <c r="B124" s="51">
        <f t="shared" si="2"/>
        <v>43711</v>
      </c>
      <c r="C124" s="35" t="s">
        <v>17735</v>
      </c>
      <c r="D124" s="277">
        <v>1028</v>
      </c>
      <c r="E124" s="35">
        <v>1</v>
      </c>
      <c r="F124" s="35">
        <v>107</v>
      </c>
      <c r="G124" s="35">
        <v>33</v>
      </c>
      <c r="H124" s="35"/>
      <c r="I124" s="35"/>
      <c r="J124" s="35"/>
      <c r="K124" s="35"/>
      <c r="L124" s="35"/>
      <c r="M124" s="35"/>
      <c r="N124" s="35"/>
      <c r="O124" s="35"/>
      <c r="P124" s="35"/>
      <c r="Q124" s="35"/>
      <c r="R124" s="35"/>
      <c r="S124" s="35"/>
      <c r="T124" s="31"/>
    </row>
    <row r="125" spans="1:20" ht="15">
      <c r="A125" s="50" t="str">
        <f t="shared" si="2"/>
        <v>06139815</v>
      </c>
      <c r="B125" s="51">
        <f t="shared" si="2"/>
        <v>43711</v>
      </c>
      <c r="C125" s="35" t="s">
        <v>17736</v>
      </c>
      <c r="D125" s="277">
        <v>978</v>
      </c>
      <c r="E125" s="35">
        <v>7</v>
      </c>
      <c r="F125" s="35">
        <v>13</v>
      </c>
      <c r="G125" s="35">
        <v>15</v>
      </c>
      <c r="H125" s="35"/>
      <c r="I125" s="35"/>
      <c r="J125" s="35"/>
      <c r="K125" s="35"/>
      <c r="L125" s="35"/>
      <c r="M125" s="35"/>
      <c r="N125" s="35"/>
      <c r="O125" s="35"/>
      <c r="P125" s="35"/>
      <c r="Q125" s="35"/>
      <c r="R125" s="35"/>
      <c r="S125" s="35"/>
      <c r="T125" s="31"/>
    </row>
    <row r="126" spans="1:20" ht="15">
      <c r="A126" s="50" t="str">
        <f t="shared" si="2"/>
        <v>06139815</v>
      </c>
      <c r="B126" s="51">
        <f t="shared" si="2"/>
        <v>43711</v>
      </c>
      <c r="C126" s="35" t="s">
        <v>17768</v>
      </c>
      <c r="D126" s="277">
        <v>1004</v>
      </c>
      <c r="E126" s="35">
        <v>5</v>
      </c>
      <c r="F126" s="35"/>
      <c r="G126" s="35">
        <v>2</v>
      </c>
      <c r="H126" s="35"/>
      <c r="I126" s="35"/>
      <c r="J126" s="35"/>
      <c r="K126" s="35"/>
      <c r="L126" s="35"/>
      <c r="M126" s="35"/>
      <c r="N126" s="35"/>
      <c r="O126" s="35"/>
      <c r="P126" s="35"/>
      <c r="Q126" s="35"/>
      <c r="R126" s="35"/>
      <c r="S126" s="35"/>
      <c r="T126" s="31"/>
    </row>
    <row r="127" spans="1:20" ht="15">
      <c r="A127" s="50" t="str">
        <f t="shared" si="2"/>
        <v>06139815</v>
      </c>
      <c r="B127" s="51">
        <f t="shared" si="2"/>
        <v>43711</v>
      </c>
      <c r="C127" s="35" t="s">
        <v>17737</v>
      </c>
      <c r="D127" s="277">
        <v>997</v>
      </c>
      <c r="E127" s="35">
        <v>11</v>
      </c>
      <c r="F127" s="35">
        <v>1</v>
      </c>
      <c r="G127" s="35"/>
      <c r="H127" s="35"/>
      <c r="I127" s="35"/>
      <c r="J127" s="35"/>
      <c r="K127" s="35"/>
      <c r="L127" s="35"/>
      <c r="M127" s="35"/>
      <c r="N127" s="35"/>
      <c r="O127" s="35"/>
      <c r="P127" s="35"/>
      <c r="Q127" s="35"/>
      <c r="R127" s="35"/>
      <c r="S127" s="35"/>
      <c r="T127" s="31"/>
    </row>
    <row r="128" spans="1:20" ht="15">
      <c r="A128" s="50" t="str">
        <f t="shared" si="2"/>
        <v>06139815</v>
      </c>
      <c r="B128" s="51">
        <f t="shared" si="2"/>
        <v>43711</v>
      </c>
      <c r="C128" s="35" t="s">
        <v>17738</v>
      </c>
      <c r="D128" s="277">
        <v>928</v>
      </c>
      <c r="E128" s="35">
        <v>1</v>
      </c>
      <c r="F128" s="35"/>
      <c r="G128" s="35"/>
      <c r="H128" s="35"/>
      <c r="I128" s="35"/>
      <c r="J128" s="35"/>
      <c r="K128" s="35"/>
      <c r="L128" s="35"/>
      <c r="M128" s="35"/>
      <c r="N128" s="35"/>
      <c r="O128" s="35"/>
      <c r="P128" s="35"/>
      <c r="Q128" s="35"/>
      <c r="R128" s="35"/>
      <c r="S128" s="35"/>
      <c r="T128" s="31"/>
    </row>
    <row r="129" spans="1:20" ht="15">
      <c r="A129" s="50" t="str">
        <f t="shared" si="2"/>
        <v>06139815</v>
      </c>
      <c r="B129" s="51">
        <f t="shared" si="2"/>
        <v>43711</v>
      </c>
      <c r="C129" s="35" t="s">
        <v>17739</v>
      </c>
      <c r="D129" s="277">
        <v>908</v>
      </c>
      <c r="E129" s="35"/>
      <c r="F129" s="35">
        <v>2</v>
      </c>
      <c r="G129" s="35"/>
      <c r="H129" s="35"/>
      <c r="I129" s="35"/>
      <c r="J129" s="35"/>
      <c r="K129" s="35"/>
      <c r="L129" s="35"/>
      <c r="M129" s="35"/>
      <c r="N129" s="35"/>
      <c r="O129" s="35"/>
      <c r="P129" s="35"/>
      <c r="Q129" s="35"/>
      <c r="R129" s="35"/>
      <c r="S129" s="35"/>
      <c r="T129" s="31"/>
    </row>
    <row r="130" spans="1:20" ht="15">
      <c r="A130" s="50" t="str">
        <f t="shared" si="2"/>
        <v>06139815</v>
      </c>
      <c r="B130" s="51">
        <f t="shared" si="2"/>
        <v>43711</v>
      </c>
      <c r="C130" s="35" t="s">
        <v>17740</v>
      </c>
      <c r="D130" s="277">
        <v>933</v>
      </c>
      <c r="E130" s="35">
        <v>21</v>
      </c>
      <c r="F130" s="35">
        <v>322</v>
      </c>
      <c r="G130" s="35">
        <v>233</v>
      </c>
      <c r="H130" s="35"/>
      <c r="I130" s="35"/>
      <c r="J130" s="35"/>
      <c r="K130" s="35"/>
      <c r="L130" s="35"/>
      <c r="M130" s="35"/>
      <c r="N130" s="35"/>
      <c r="O130" s="35"/>
      <c r="P130" s="35"/>
      <c r="Q130" s="35"/>
      <c r="R130" s="35"/>
      <c r="S130" s="35"/>
      <c r="T130" s="31"/>
    </row>
    <row r="131" spans="1:20" ht="15">
      <c r="A131" s="50" t="str">
        <f t="shared" si="2"/>
        <v>06139815</v>
      </c>
      <c r="B131" s="51">
        <f t="shared" si="2"/>
        <v>43711</v>
      </c>
      <c r="C131" s="35" t="s">
        <v>17741</v>
      </c>
      <c r="D131" s="277">
        <v>1055</v>
      </c>
      <c r="E131" s="35">
        <v>5</v>
      </c>
      <c r="F131" s="35">
        <v>5</v>
      </c>
      <c r="G131" s="35">
        <v>2</v>
      </c>
      <c r="H131" s="35"/>
      <c r="I131" s="35"/>
      <c r="J131" s="35"/>
      <c r="K131" s="35"/>
      <c r="L131" s="35"/>
      <c r="M131" s="35"/>
      <c r="N131" s="35"/>
      <c r="O131" s="35"/>
      <c r="P131" s="35"/>
      <c r="Q131" s="35"/>
      <c r="R131" s="35"/>
      <c r="S131" s="35"/>
      <c r="T131" s="31"/>
    </row>
    <row r="132" spans="1:20" ht="15">
      <c r="A132" s="50" t="str">
        <f t="shared" si="2"/>
        <v>06139815</v>
      </c>
      <c r="B132" s="51">
        <f t="shared" si="2"/>
        <v>43711</v>
      </c>
      <c r="C132" s="35" t="s">
        <v>17769</v>
      </c>
      <c r="D132" s="277">
        <v>3111</v>
      </c>
      <c r="E132" s="35"/>
      <c r="F132" s="35">
        <v>1</v>
      </c>
      <c r="G132" s="35">
        <v>1</v>
      </c>
      <c r="H132" s="35"/>
      <c r="I132" s="35"/>
      <c r="J132" s="35"/>
      <c r="K132" s="35"/>
      <c r="L132" s="35"/>
      <c r="M132" s="35"/>
      <c r="N132" s="35"/>
      <c r="O132" s="35"/>
      <c r="P132" s="35"/>
      <c r="Q132" s="35"/>
      <c r="R132" s="35"/>
      <c r="S132" s="35"/>
      <c r="T132" s="31"/>
    </row>
    <row r="133" spans="1:20" ht="15">
      <c r="A133" s="50" t="str">
        <f t="shared" si="2"/>
        <v>06139815</v>
      </c>
      <c r="B133" s="51">
        <f t="shared" si="2"/>
        <v>43711</v>
      </c>
      <c r="C133" s="35" t="s">
        <v>17742</v>
      </c>
      <c r="D133" s="277">
        <v>906</v>
      </c>
      <c r="E133" s="35"/>
      <c r="F133" s="35">
        <v>1</v>
      </c>
      <c r="G133" s="35">
        <v>1</v>
      </c>
      <c r="H133" s="35"/>
      <c r="I133" s="35"/>
      <c r="J133" s="35"/>
      <c r="K133" s="35"/>
      <c r="L133" s="35"/>
      <c r="M133" s="35"/>
      <c r="N133" s="35"/>
      <c r="O133" s="35"/>
      <c r="P133" s="35"/>
      <c r="Q133" s="35"/>
      <c r="R133" s="35"/>
      <c r="S133" s="35"/>
      <c r="T133" s="31"/>
    </row>
    <row r="134" spans="1:20" ht="15">
      <c r="A134" s="50" t="str">
        <f t="shared" si="2"/>
        <v>06139815</v>
      </c>
      <c r="B134" s="51">
        <f t="shared" si="2"/>
        <v>43711</v>
      </c>
      <c r="C134" s="35"/>
      <c r="D134" s="277" t="e">
        <f aca="true" t="shared" si="3" ref="D134:D151">VLOOKUP(C134,Ref.Taxo.,2,0)</f>
        <v>#N/A</v>
      </c>
      <c r="E134" s="35"/>
      <c r="F134" s="35"/>
      <c r="G134" s="35"/>
      <c r="H134" s="35"/>
      <c r="I134" s="35"/>
      <c r="J134" s="35"/>
      <c r="K134" s="35"/>
      <c r="L134" s="35"/>
      <c r="M134" s="35"/>
      <c r="N134" s="35"/>
      <c r="O134" s="35"/>
      <c r="P134" s="35"/>
      <c r="Q134" s="35"/>
      <c r="R134" s="35"/>
      <c r="S134" s="35"/>
      <c r="T134" s="31"/>
    </row>
    <row r="135" spans="1:20" ht="15">
      <c r="A135" s="50" t="str">
        <f t="shared" si="2"/>
        <v>06139815</v>
      </c>
      <c r="B135" s="51">
        <f t="shared" si="2"/>
        <v>43711</v>
      </c>
      <c r="C135" s="35"/>
      <c r="D135" s="277" t="e">
        <f t="shared" si="3"/>
        <v>#N/A</v>
      </c>
      <c r="E135" s="35"/>
      <c r="F135" s="35"/>
      <c r="G135" s="35"/>
      <c r="H135" s="35"/>
      <c r="I135" s="35"/>
      <c r="J135" s="35"/>
      <c r="K135" s="35"/>
      <c r="L135" s="35"/>
      <c r="M135" s="35"/>
      <c r="N135" s="35"/>
      <c r="O135" s="35"/>
      <c r="P135" s="35"/>
      <c r="Q135" s="35"/>
      <c r="R135" s="35"/>
      <c r="S135" s="35"/>
      <c r="T135" s="31"/>
    </row>
    <row r="136" spans="1:20" ht="15">
      <c r="A136" s="50" t="str">
        <f t="shared" si="2"/>
        <v>06139815</v>
      </c>
      <c r="B136" s="51">
        <f t="shared" si="2"/>
        <v>43711</v>
      </c>
      <c r="C136" s="35"/>
      <c r="D136" s="277" t="e">
        <f t="shared" si="3"/>
        <v>#N/A</v>
      </c>
      <c r="E136" s="35"/>
      <c r="F136" s="35"/>
      <c r="G136" s="35"/>
      <c r="H136" s="35"/>
      <c r="I136" s="35"/>
      <c r="J136" s="35"/>
      <c r="K136" s="35"/>
      <c r="L136" s="35"/>
      <c r="M136" s="35"/>
      <c r="N136" s="35"/>
      <c r="O136" s="35"/>
      <c r="P136" s="35"/>
      <c r="Q136" s="35"/>
      <c r="R136" s="35"/>
      <c r="S136" s="35"/>
      <c r="T136" s="31"/>
    </row>
    <row r="137" spans="1:20" ht="15">
      <c r="A137" s="50" t="str">
        <f t="shared" si="2"/>
        <v>06139815</v>
      </c>
      <c r="B137" s="51">
        <f t="shared" si="2"/>
        <v>43711</v>
      </c>
      <c r="C137" s="35"/>
      <c r="D137" s="277" t="e">
        <f t="shared" si="3"/>
        <v>#N/A</v>
      </c>
      <c r="E137" s="35"/>
      <c r="F137" s="35"/>
      <c r="G137" s="35"/>
      <c r="H137" s="35"/>
      <c r="I137" s="35"/>
      <c r="J137" s="35"/>
      <c r="K137" s="35"/>
      <c r="L137" s="35"/>
      <c r="M137" s="35"/>
      <c r="N137" s="35"/>
      <c r="O137" s="35"/>
      <c r="P137" s="35"/>
      <c r="Q137" s="35"/>
      <c r="R137" s="35"/>
      <c r="S137" s="35"/>
      <c r="T137" s="31"/>
    </row>
    <row r="138" spans="1:20" ht="15">
      <c r="A138" s="50" t="str">
        <f t="shared" si="2"/>
        <v>06139815</v>
      </c>
      <c r="B138" s="51">
        <f t="shared" si="2"/>
        <v>43711</v>
      </c>
      <c r="C138" s="35"/>
      <c r="D138" s="277" t="e">
        <f t="shared" si="3"/>
        <v>#N/A</v>
      </c>
      <c r="E138" s="35"/>
      <c r="F138" s="35"/>
      <c r="G138" s="35"/>
      <c r="H138" s="35"/>
      <c r="I138" s="35"/>
      <c r="J138" s="35"/>
      <c r="K138" s="35"/>
      <c r="L138" s="35"/>
      <c r="M138" s="35"/>
      <c r="N138" s="35"/>
      <c r="O138" s="35"/>
      <c r="P138" s="35"/>
      <c r="Q138" s="35"/>
      <c r="R138" s="35"/>
      <c r="S138" s="35"/>
      <c r="T138" s="31"/>
    </row>
    <row r="139" spans="1:20" ht="15">
      <c r="A139" s="50" t="str">
        <f t="shared" si="2"/>
        <v>06139815</v>
      </c>
      <c r="B139" s="51">
        <f t="shared" si="2"/>
        <v>43711</v>
      </c>
      <c r="C139" s="35"/>
      <c r="D139" s="277" t="e">
        <f t="shared" si="3"/>
        <v>#N/A</v>
      </c>
      <c r="E139" s="35"/>
      <c r="F139" s="35"/>
      <c r="G139" s="35"/>
      <c r="H139" s="35"/>
      <c r="I139" s="35"/>
      <c r="J139" s="35"/>
      <c r="K139" s="35"/>
      <c r="L139" s="35"/>
      <c r="M139" s="35"/>
      <c r="N139" s="35"/>
      <c r="O139" s="35"/>
      <c r="P139" s="35"/>
      <c r="Q139" s="35"/>
      <c r="R139" s="35"/>
      <c r="S139" s="35"/>
      <c r="T139" s="31"/>
    </row>
    <row r="140" spans="1:20" ht="15">
      <c r="A140" s="50" t="str">
        <f t="shared" si="2"/>
        <v>06139815</v>
      </c>
      <c r="B140" s="51">
        <f t="shared" si="2"/>
        <v>43711</v>
      </c>
      <c r="C140" s="35"/>
      <c r="D140" s="277" t="e">
        <f t="shared" si="3"/>
        <v>#N/A</v>
      </c>
      <c r="E140" s="35"/>
      <c r="F140" s="35"/>
      <c r="G140" s="35"/>
      <c r="H140" s="35"/>
      <c r="I140" s="35"/>
      <c r="J140" s="35"/>
      <c r="K140" s="35"/>
      <c r="L140" s="35"/>
      <c r="M140" s="35"/>
      <c r="N140" s="35"/>
      <c r="O140" s="35"/>
      <c r="P140" s="35"/>
      <c r="Q140" s="35"/>
      <c r="R140" s="35"/>
      <c r="S140" s="35"/>
      <c r="T140" s="31"/>
    </row>
    <row r="141" spans="1:20" ht="15">
      <c r="A141" s="50" t="str">
        <f t="shared" si="2"/>
        <v>06139815</v>
      </c>
      <c r="B141" s="51">
        <f t="shared" si="2"/>
        <v>43711</v>
      </c>
      <c r="C141" s="35"/>
      <c r="D141" s="277" t="e">
        <f t="shared" si="3"/>
        <v>#N/A</v>
      </c>
      <c r="E141" s="35"/>
      <c r="F141" s="35"/>
      <c r="G141" s="35"/>
      <c r="H141" s="35"/>
      <c r="I141" s="35"/>
      <c r="J141" s="35"/>
      <c r="K141" s="35"/>
      <c r="L141" s="35"/>
      <c r="M141" s="35"/>
      <c r="N141" s="35"/>
      <c r="O141" s="35"/>
      <c r="P141" s="35"/>
      <c r="Q141" s="35"/>
      <c r="R141" s="35"/>
      <c r="S141" s="35"/>
      <c r="T141" s="31"/>
    </row>
    <row r="142" spans="1:20" ht="15">
      <c r="A142" s="50" t="str">
        <f t="shared" si="2"/>
        <v>06139815</v>
      </c>
      <c r="B142" s="51">
        <f t="shared" si="2"/>
        <v>43711</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06139815</v>
      </c>
      <c r="B143" s="51">
        <f t="shared" si="2"/>
        <v>43711</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06139815</v>
      </c>
      <c r="B144" s="51">
        <f t="shared" si="2"/>
        <v>43711</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06139815</v>
      </c>
      <c r="B145" s="51">
        <f t="shared" si="2"/>
        <v>43711</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06139815</v>
      </c>
      <c r="B146" s="51">
        <f t="shared" si="2"/>
        <v>43711</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06139815</v>
      </c>
      <c r="B147" s="51">
        <f t="shared" si="2"/>
        <v>43711</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06139815</v>
      </c>
      <c r="B148" s="51">
        <f t="shared" si="2"/>
        <v>43711</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06139815</v>
      </c>
      <c r="B149" s="51">
        <f t="shared" si="2"/>
        <v>43711</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06139815</v>
      </c>
      <c r="B150" s="51">
        <f t="shared" si="2"/>
        <v>43711</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06139815</v>
      </c>
      <c r="B151" s="51">
        <f t="shared" si="2"/>
        <v>43711</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06139815</v>
      </c>
      <c r="B152" s="51">
        <f t="shared" si="2"/>
        <v>43711</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06139815</v>
      </c>
      <c r="B153" s="51">
        <f t="shared" si="2"/>
        <v>43711</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06139815</v>
      </c>
      <c r="B154" s="51">
        <f t="shared" si="5"/>
        <v>43711</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06139815</v>
      </c>
      <c r="B155" s="51">
        <f t="shared" si="5"/>
        <v>43711</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06139815</v>
      </c>
      <c r="B156" s="51">
        <f t="shared" si="5"/>
        <v>43711</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06139815</v>
      </c>
      <c r="B157" s="51">
        <f t="shared" si="5"/>
        <v>43711</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06139815</v>
      </c>
      <c r="B158" s="51">
        <f t="shared" si="5"/>
        <v>43711</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06139815</v>
      </c>
      <c r="B159" s="51">
        <f t="shared" si="5"/>
        <v>43711</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06139815</v>
      </c>
      <c r="B160" s="51">
        <f t="shared" si="5"/>
        <v>43711</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06139815</v>
      </c>
      <c r="B161" s="51">
        <f t="shared" si="5"/>
        <v>43711</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06139815</v>
      </c>
      <c r="B162" s="51">
        <f t="shared" si="5"/>
        <v>43711</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06139815</v>
      </c>
      <c r="B163" s="51">
        <f t="shared" si="5"/>
        <v>43711</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06139815</v>
      </c>
      <c r="B164" s="51">
        <f t="shared" si="5"/>
        <v>43711</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06139815</v>
      </c>
      <c r="B165" s="51">
        <f t="shared" si="5"/>
        <v>43711</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06139815</v>
      </c>
      <c r="B166" s="51">
        <f t="shared" si="5"/>
        <v>43711</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06139815</v>
      </c>
      <c r="B167" s="51">
        <f t="shared" si="5"/>
        <v>43711</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06139815</v>
      </c>
      <c r="B168" s="51">
        <f t="shared" si="5"/>
        <v>43711</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06139815</v>
      </c>
      <c r="B169" s="51">
        <f t="shared" si="5"/>
        <v>43711</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06139815</v>
      </c>
      <c r="B170" s="51">
        <f t="shared" si="5"/>
        <v>43711</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06139815</v>
      </c>
      <c r="B171" s="51">
        <f t="shared" si="5"/>
        <v>43711</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06139815</v>
      </c>
      <c r="B172" s="51">
        <f t="shared" si="5"/>
        <v>43711</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06139815</v>
      </c>
      <c r="B173" s="51">
        <f t="shared" si="5"/>
        <v>43711</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06139815</v>
      </c>
      <c r="B174" s="51">
        <f t="shared" si="5"/>
        <v>43711</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06139815</v>
      </c>
      <c r="B175" s="51">
        <f t="shared" si="5"/>
        <v>43711</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06139815</v>
      </c>
      <c r="B176" s="51">
        <f t="shared" si="5"/>
        <v>43711</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06139815</v>
      </c>
      <c r="B177" s="51">
        <f t="shared" si="5"/>
        <v>43711</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06139815</v>
      </c>
      <c r="B178" s="51">
        <f t="shared" si="5"/>
        <v>43711</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06139815</v>
      </c>
      <c r="B179" s="51">
        <f t="shared" si="5"/>
        <v>43711</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06139815</v>
      </c>
      <c r="B180" s="51">
        <f t="shared" si="5"/>
        <v>43711</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06139815</v>
      </c>
      <c r="B181" s="51">
        <f t="shared" si="5"/>
        <v>43711</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06139815</v>
      </c>
      <c r="B182" s="51">
        <f t="shared" si="5"/>
        <v>43711</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06139815</v>
      </c>
      <c r="B183" s="51">
        <f t="shared" si="5"/>
        <v>43711</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06139815</v>
      </c>
      <c r="B184" s="51">
        <f t="shared" si="5"/>
        <v>43711</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06139815</v>
      </c>
      <c r="B185" s="51">
        <f t="shared" si="5"/>
        <v>43711</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06139815</v>
      </c>
      <c r="B186" s="51">
        <f t="shared" si="7"/>
        <v>43711</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06139815</v>
      </c>
      <c r="B187" s="51">
        <f t="shared" si="7"/>
        <v>43711</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06139815</v>
      </c>
      <c r="B188" s="51">
        <f t="shared" si="7"/>
        <v>43711</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06139815</v>
      </c>
      <c r="B189" s="51">
        <f t="shared" si="7"/>
        <v>43711</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06139815</v>
      </c>
      <c r="B190" s="51">
        <f t="shared" si="7"/>
        <v>43711</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06139815</v>
      </c>
      <c r="B191" s="51">
        <f t="shared" si="7"/>
        <v>43711</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06139815</v>
      </c>
      <c r="B192" s="51">
        <f t="shared" si="7"/>
        <v>43711</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06139815</v>
      </c>
      <c r="B193" s="51">
        <f t="shared" si="7"/>
        <v>43711</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06139815</v>
      </c>
      <c r="B194" s="51">
        <f t="shared" si="7"/>
        <v>43711</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06139815</v>
      </c>
      <c r="B195" s="51">
        <f t="shared" si="7"/>
        <v>43711</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06139815</v>
      </c>
      <c r="B196" s="51">
        <f t="shared" si="7"/>
        <v>43711</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06139815</v>
      </c>
      <c r="B197" s="51">
        <f t="shared" si="7"/>
        <v>43711</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06139815</v>
      </c>
      <c r="B198" s="51">
        <f t="shared" si="7"/>
        <v>43711</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06139815</v>
      </c>
      <c r="B199" s="51">
        <f t="shared" si="7"/>
        <v>43711</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06139815</v>
      </c>
      <c r="B200" s="51">
        <f t="shared" si="7"/>
        <v>43711</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06139815</v>
      </c>
      <c r="B201" s="51">
        <f t="shared" si="7"/>
        <v>43711</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06139815</v>
      </c>
      <c r="B202" s="51">
        <f t="shared" si="7"/>
        <v>43711</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06139815</v>
      </c>
      <c r="B203" s="51">
        <f t="shared" si="7"/>
        <v>43711</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06139815</v>
      </c>
      <c r="B204" s="51">
        <f t="shared" si="7"/>
        <v>43711</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06139815</v>
      </c>
      <c r="B205" s="51">
        <f t="shared" si="7"/>
        <v>43711</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06139815</v>
      </c>
      <c r="B206" s="51">
        <f t="shared" si="7"/>
        <v>43711</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06139815</v>
      </c>
      <c r="B207" s="51">
        <f t="shared" si="7"/>
        <v>43711</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06139815</v>
      </c>
      <c r="B208" s="51">
        <f t="shared" si="7"/>
        <v>43711</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06139815</v>
      </c>
      <c r="B209" s="51">
        <f t="shared" si="7"/>
        <v>43711</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06139815</v>
      </c>
      <c r="B210" s="51">
        <f t="shared" si="7"/>
        <v>43711</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06139815</v>
      </c>
      <c r="B211" s="51">
        <f t="shared" si="7"/>
        <v>43711</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06139815</v>
      </c>
      <c r="B212" s="51">
        <f t="shared" si="7"/>
        <v>43711</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06139815</v>
      </c>
      <c r="B213" s="51">
        <f t="shared" si="7"/>
        <v>43711</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06139815</v>
      </c>
      <c r="B214" s="51">
        <f t="shared" si="7"/>
        <v>43711</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06139815</v>
      </c>
      <c r="B215" s="51">
        <f t="shared" si="7"/>
        <v>43711</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06139815</v>
      </c>
      <c r="B216" s="51">
        <f t="shared" si="7"/>
        <v>43711</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06139815</v>
      </c>
      <c r="B217" s="51">
        <f t="shared" si="7"/>
        <v>43711</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06139815</v>
      </c>
      <c r="B218" s="51">
        <f t="shared" si="9"/>
        <v>43711</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06139815</v>
      </c>
      <c r="B219" s="51">
        <f t="shared" si="9"/>
        <v>43711</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06139815</v>
      </c>
      <c r="B220" s="51">
        <f t="shared" si="9"/>
        <v>43711</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06139815</v>
      </c>
      <c r="B221" s="51">
        <f t="shared" si="9"/>
        <v>43711</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06139815</v>
      </c>
      <c r="B222" s="51">
        <f t="shared" si="9"/>
        <v>43711</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06139815</v>
      </c>
      <c r="B223" s="51">
        <f t="shared" si="9"/>
        <v>43711</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06139815</v>
      </c>
      <c r="B224" s="51">
        <f t="shared" si="9"/>
        <v>43711</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06139815</v>
      </c>
      <c r="B225" s="51">
        <f t="shared" si="9"/>
        <v>43711</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06139815</v>
      </c>
      <c r="B226" s="51">
        <f t="shared" si="9"/>
        <v>43711</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06139815</v>
      </c>
      <c r="B227" s="51">
        <f t="shared" si="9"/>
        <v>43711</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06139815</v>
      </c>
      <c r="B228" s="51">
        <f t="shared" si="9"/>
        <v>43711</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06139815</v>
      </c>
      <c r="B229" s="51">
        <f t="shared" si="9"/>
        <v>43711</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06139815</v>
      </c>
      <c r="B230" s="51">
        <f t="shared" si="9"/>
        <v>43711</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06139815</v>
      </c>
      <c r="B231" s="51">
        <f t="shared" si="9"/>
        <v>43711</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06139815</v>
      </c>
      <c r="B232" s="51">
        <f t="shared" si="9"/>
        <v>43711</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06139815</v>
      </c>
      <c r="B233" s="51">
        <f t="shared" si="9"/>
        <v>43711</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06139815</v>
      </c>
      <c r="B234" s="51">
        <f t="shared" si="9"/>
        <v>43711</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06139815</v>
      </c>
      <c r="B235" s="51">
        <f t="shared" si="9"/>
        <v>43711</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06139815</v>
      </c>
      <c r="B236" s="51">
        <f t="shared" si="9"/>
        <v>43711</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06139815</v>
      </c>
      <c r="B237" s="51">
        <f t="shared" si="9"/>
        <v>43711</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06139815</v>
      </c>
      <c r="B238" s="51">
        <f t="shared" si="9"/>
        <v>43711</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06139815</v>
      </c>
      <c r="B239" s="51">
        <f t="shared" si="9"/>
        <v>43711</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06139815</v>
      </c>
      <c r="B240" s="51">
        <f t="shared" si="9"/>
        <v>43711</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06139815</v>
      </c>
      <c r="B241" s="51">
        <f t="shared" si="9"/>
        <v>43711</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06139815</v>
      </c>
      <c r="B242" s="51">
        <f t="shared" si="9"/>
        <v>43711</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06139815</v>
      </c>
      <c r="B243" s="51">
        <f t="shared" si="9"/>
        <v>43711</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2020-06-11T13:53:11Z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