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BONPO\19013_BONPO_exports\"/>
    </mc:Choice>
  </mc:AlternateContent>
  <xr:revisionPtr revIDLastSave="0" documentId="13_ncr:1_{AC5E3B0A-5CB5-42ED-967B-3B919F6CBAF9}" xr6:coauthVersionLast="44" xr6:coauthVersionMax="44" xr10:uidLastSave="{00000000-0000-0000-0000-000000000000}"/>
  <bookViews>
    <workbookView xWindow="-120" yWindow="-120" windowWidth="24240" windowHeight="13140" xr2:uid="{81BEECAB-040F-40F6-9E41-EF20443C90F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<sst xmlns="http://schemas.openxmlformats.org/spreadsheetml/2006/main" count="611" uniqueCount="303">
  <si>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</si>
  <si>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</si>
  <si>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</si>
  <si>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</si>
  <si>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</si>
  <si>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</si>
  <si>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</si>
  <si>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</si>
  <si>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</si>
  <si>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</si>
  <si>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</si>
  <si>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</si>
  <si>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</si>
  <si>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BONNE</t>
  </si>
  <si>
    <t>BONNE A PONSONNAS 3</t>
  </si>
  <si>
    <t>21/02/2019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</si>
  <si>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</si>
  <si>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</si>
  <si>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</si>
  <si>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</si>
  <si>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</si>
  <si>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</si>
  <si>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</si>
  <si>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</si>
  <si>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</si>
  <si>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</si>
  <si>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</si>
  <si>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</si>
  <si>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</si>
  <si>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</si>
  <si>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</si>
  <si>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</si>
  <si>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</si>
  <si>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</si>
  <si>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</si>
  <si>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</si>
  <si>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</si>
  <si>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</si>
  <si>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</si>
  <si>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</si>
  <si>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</si>
  <si>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</si>
  <si>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S11</t>
  </si>
  <si>
    <t>N1</t>
  </si>
  <si>
    <t>A</t>
  </si>
  <si>
    <t>P2</t>
  </si>
  <si>
    <t>S9</t>
  </si>
  <si>
    <t>P3</t>
  </si>
  <si>
    <t>S28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</si>
  <si>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</si>
  <si>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</si>
  <si>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</si>
  <si>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</si>
  <si>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</si>
  <si>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</si>
  <si>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</si>
  <si>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</si>
  <si>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</si>
  <si>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</si>
  <si>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</si>
  <si>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</si>
  <si>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</si>
  <si>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</si>
  <si>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</si>
  <si>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</si>
  <si>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</si>
  <si>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</si>
  <si>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</si>
  <si>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</si>
  <si>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</si>
  <si>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</si>
  <si>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</si>
  <si>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</si>
  <si>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</si>
  <si>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</si>
  <si>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</si>
  <si>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</si>
  <si>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</si>
  <si>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</si>
  <si>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</si>
  <si>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</si>
  <si>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</si>
  <si>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</si>
  <si>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</si>
  <si>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</si>
  <si>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</si>
  <si>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</si>
  <si>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</si>
  <si>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</si>
  <si>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</si>
  <si>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</si>
  <si>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</si>
  <si>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</si>
  <si>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</si>
  <si>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</si>
  <si>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</si>
  <si>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</si>
  <si>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</si>
  <si>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</si>
  <si>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</si>
  <si>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</si>
  <si>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</si>
  <si>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</si>
  <si>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</si>
  <si>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</si>
  <si>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</si>
  <si>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</si>
  <si>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</si>
  <si>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</si>
  <si>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</si>
  <si>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</si>
  <si>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</si>
  <si>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</si>
  <si>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</si>
  <si>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</si>
  <si>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</si>
  <si>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</si>
  <si>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</si>
  <si>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</si>
  <si>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</si>
  <si>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</si>
  <si>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</si>
  <si>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</si>
  <si>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</si>
  <si>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</si>
  <si>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</si>
  <si>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</si>
  <si>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</si>
  <si>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</si>
  <si>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</si>
  <si>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</si>
  <si>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</si>
  <si>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</si>
  <si>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</si>
  <si>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</si>
  <si>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</si>
  <si>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</si>
  <si>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</si>
  <si>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</si>
  <si>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</si>
  <si>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</si>
  <si>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</si>
  <si>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</si>
  <si>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</si>
  <si>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</si>
  <si>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</si>
  <si>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</si>
  <si>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</si>
  <si>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</si>
  <si>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</si>
  <si>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</si>
  <si>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</si>
  <si>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</si>
  <si>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</si>
  <si>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</si>
  <si>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</si>
  <si>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</si>
  <si>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</si>
  <si>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</si>
  <si>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</si>
  <si>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</si>
  <si>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</si>
  <si>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</si>
  <si>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</si>
  <si>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</si>
  <si>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</si>
  <si>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</si>
  <si>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</si>
  <si>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</si>
  <si>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</si>
  <si>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</si>
  <si>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</si>
  <si>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</si>
  <si>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</si>
  <si>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</si>
  <si>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</si>
  <si>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</si>
  <si>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</si>
  <si>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</si>
  <si>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</si>
  <si>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</si>
  <si>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</si>
  <si>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</si>
  <si>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</si>
  <si>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</si>
  <si>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</si>
  <si>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</si>
  <si>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</si>
  <si>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</si>
  <si>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</si>
  <si>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</si>
  <si>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</si>
  <si>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</si>
  <si>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</si>
  <si>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06142900</t>
  </si>
  <si>
    <t>PONSONNAS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</si>
  <si>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</si>
  <si>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</si>
  <si>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</si>
  <si>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</si>
  <si>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</si>
  <si>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</si>
  <si>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</si>
  <si>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</si>
  <si>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</si>
  <si>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</si>
  <si>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</si>
  <si>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</si>
  <si>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</si>
  <si>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</si>
  <si>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</si>
  <si>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</si>
  <si>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</si>
  <si>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</si>
  <si>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</si>
  <si>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</si>
  <si>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</si>
  <si>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</si>
  <si>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</si>
  <si>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</si>
  <si>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</si>
  <si>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</si>
  <si>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</si>
  <si>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</si>
  <si>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</si>
  <si>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</si>
  <si>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</si>
  <si>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</si>
  <si>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</si>
  <si>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</si>
  <si>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</si>
  <si>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</si>
  <si>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</si>
  <si>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</si>
  <si>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</si>
  <si>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</si>
  <si>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</si>
  <si>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</si>
  <si>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</si>
  <si>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</si>
  <si>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</si>
  <si>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</si>
  <si>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</si>
  <si>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</si>
  <si>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</si>
  <si>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</si>
  <si>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</si>
  <si>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</si>
  <si>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Isoperla</t>
  </si>
  <si>
    <t>140</t>
  </si>
  <si>
    <t>Hydropsychidae</t>
  </si>
  <si>
    <t>211</t>
  </si>
  <si>
    <t>Hydropsyche</t>
  </si>
  <si>
    <t>212</t>
  </si>
  <si>
    <t>Hydroptilidae</t>
  </si>
  <si>
    <t>193</t>
  </si>
  <si>
    <t>Hydroptila</t>
  </si>
  <si>
    <t>200</t>
  </si>
  <si>
    <t>Limnephilidae</t>
  </si>
  <si>
    <t>276</t>
  </si>
  <si>
    <t>Psychomyia</t>
  </si>
  <si>
    <t>239</t>
  </si>
  <si>
    <t>Rhyacophila</t>
  </si>
  <si>
    <t>183</t>
  </si>
  <si>
    <t>Baetis</t>
  </si>
  <si>
    <t>364</t>
  </si>
  <si>
    <t>Heptageniidae</t>
  </si>
  <si>
    <t>399</t>
  </si>
  <si>
    <t>Ecdyonurus</t>
  </si>
  <si>
    <t>421</t>
  </si>
  <si>
    <t>Rhithrogena</t>
  </si>
  <si>
    <t>404</t>
  </si>
  <si>
    <t>Limnius</t>
  </si>
  <si>
    <t>623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</si>
  <si>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</si>
  <si>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</si>
  <si>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</si>
  <si>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</si>
  <si>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</si>
  <si>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</si>
  <si>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</si>
  <si>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</si>
  <si>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</si>
  <si>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</si>
  <si>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</si>
  <si>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</si>
  <si>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</si>
  <si>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</si>
  <si>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</si>
  <si>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</si>
  <si>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</si>
  <si>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</si>
  <si>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</si>
  <si>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Potamopyrgus</t>
  </si>
  <si>
    <t>978</t>
  </si>
  <si>
    <t>Glossiphoniidae</t>
  </si>
  <si>
    <t>908</t>
  </si>
  <si>
    <t>OLIGOCHAETA</t>
  </si>
  <si>
    <t>933</t>
  </si>
  <si>
    <t>Dugesiidae</t>
  </si>
  <si>
    <t>1055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</si>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</sst>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180790CA-F442-48E8-93EC-A73711C1DC09}"/>
    <cellStyle name="Normal_résultats" xfId="1" xr:uid="{F7377AF1-7ECD-4B55-B19B-2E55F926F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BONPO/19013_BONPO_21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BONPO</v>
          </cell>
          <cell r="L5">
            <v>43517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1B06-64EF-4588-B08D-F8BF82C9792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6142900</v>
      </c>
      <c r="B6" s="27" t="s">
        <v>13</v>
      </c>
      <c r="C6" s="27" t="s">
        <v>14</v>
      </c>
      <c r="D6" s="28" t="s">
        <v>15</v>
      </c>
      <c r="E6" s="27">
        <v>920821.55908857076</v>
      </c>
      <c r="F6" s="27">
        <v>6424222.2786022509</v>
      </c>
      <c r="G6" s="27">
        <v>920728.50858927239</v>
      </c>
      <c r="H6" s="29">
        <v>6424150.0760366749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192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8.25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1584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79.2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49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55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64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65</v>
      </c>
      <c r="D26" s="49"/>
      <c r="E26" s="49"/>
      <c r="F26" s="101"/>
      <c r="J26" s="94" t="s">
        <v>66</v>
      </c>
      <c r="K26" s="82" t="s">
        <v>63</v>
      </c>
      <c r="L26" s="82" t="s">
        <v>55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54</v>
      </c>
      <c r="L27" s="82" t="s">
        <v>64</v>
      </c>
      <c r="M27" s="82" t="s">
        <v>69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49</v>
      </c>
      <c r="M28" s="82" t="s">
        <v>69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49</v>
      </c>
      <c r="M29" s="82" t="s">
        <v>69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63</v>
      </c>
      <c r="L30" s="103" t="s">
        <v>43</v>
      </c>
      <c r="M30" s="103" t="s">
        <v>69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49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64</v>
      </c>
      <c r="J46" s="127"/>
      <c r="K46" s="128" t="s">
        <v>55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48</v>
      </c>
      <c r="D54" s="171">
        <v>8</v>
      </c>
      <c r="E54" s="171">
        <v>1</v>
      </c>
      <c r="F54" s="172" t="s">
        <v>124</v>
      </c>
      <c r="G54" s="173"/>
      <c r="H54" s="156"/>
      <c r="I54" s="173"/>
      <c r="J54" s="173"/>
      <c r="K54" s="174"/>
      <c r="L54" s="175"/>
      <c r="M54" s="174" t="s">
        <v>47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54</v>
      </c>
      <c r="D55" s="171">
        <v>7</v>
      </c>
      <c r="E55" s="171">
        <v>35</v>
      </c>
      <c r="F55" s="172" t="s">
        <v>127</v>
      </c>
      <c r="G55" s="173"/>
      <c r="H55" s="156"/>
      <c r="I55" s="173" t="s">
        <v>68</v>
      </c>
      <c r="J55" s="173">
        <v>3</v>
      </c>
      <c r="K55" s="174" t="s">
        <v>53</v>
      </c>
      <c r="L55" s="175">
        <v>4</v>
      </c>
      <c r="M55" s="174" t="s">
        <v>71</v>
      </c>
      <c r="N55" s="175">
        <v>2</v>
      </c>
      <c r="O55" s="174"/>
      <c r="P55" s="175">
        <v>1</v>
      </c>
      <c r="Q55" s="173">
        <v>3</v>
      </c>
    </row>
    <row r="56" spans="1:256" ht="33.75">
      <c r="A56" s="168" t="s">
        <v>128</v>
      </c>
      <c r="B56" s="169" t="s">
        <v>129</v>
      </c>
      <c r="C56" s="176" t="s">
        <v>59</v>
      </c>
      <c r="D56" s="171">
        <v>6</v>
      </c>
      <c r="E56" s="171">
        <v>17</v>
      </c>
      <c r="F56" s="172" t="s">
        <v>127</v>
      </c>
      <c r="G56" s="173"/>
      <c r="H56" s="156"/>
      <c r="I56" s="173"/>
      <c r="J56" s="173">
        <v>3</v>
      </c>
      <c r="K56" s="174" t="s">
        <v>58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46</v>
      </c>
      <c r="D57" s="171">
        <v>5</v>
      </c>
      <c r="E57" s="171">
        <v>1</v>
      </c>
      <c r="F57" s="172" t="s">
        <v>124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45</v>
      </c>
      <c r="P57" s="175">
        <v>2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42</v>
      </c>
      <c r="D59" s="171">
        <v>3</v>
      </c>
      <c r="E59" s="171">
        <v>1</v>
      </c>
      <c r="F59" s="172" t="s">
        <v>124</v>
      </c>
      <c r="G59" s="173"/>
      <c r="H59" s="156"/>
      <c r="I59" s="173"/>
      <c r="J59" s="173"/>
      <c r="K59" s="174"/>
      <c r="L59" s="175"/>
      <c r="M59" s="174"/>
      <c r="N59" s="175"/>
      <c r="O59" s="174" t="s">
        <v>41</v>
      </c>
      <c r="P59" s="175">
        <v>1</v>
      </c>
      <c r="Q59" s="173">
        <v>1</v>
      </c>
    </row>
    <row r="60" spans="1:256">
      <c r="A60" s="168" t="s">
        <v>137</v>
      </c>
      <c r="B60" s="169" t="s">
        <v>138</v>
      </c>
      <c r="C60" s="170" t="s">
        <v>51</v>
      </c>
      <c r="D60" s="171">
        <v>2</v>
      </c>
      <c r="E60" s="171">
        <v>1</v>
      </c>
      <c r="F60" s="172" t="s">
        <v>124</v>
      </c>
      <c r="G60" s="173"/>
      <c r="H60" s="156"/>
      <c r="I60" s="173"/>
      <c r="J60" s="173"/>
      <c r="K60" s="174"/>
      <c r="L60" s="175"/>
      <c r="M60" s="174" t="s">
        <v>50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63</v>
      </c>
      <c r="D62" s="180">
        <v>0</v>
      </c>
      <c r="E62" s="180">
        <v>44</v>
      </c>
      <c r="F62" s="181" t="s">
        <v>127</v>
      </c>
      <c r="G62" s="182"/>
      <c r="H62" s="156"/>
      <c r="I62" s="182" t="s">
        <v>62</v>
      </c>
      <c r="J62" s="182">
        <v>4</v>
      </c>
      <c r="K62" s="183" t="s">
        <v>66</v>
      </c>
      <c r="L62" s="184">
        <v>3</v>
      </c>
      <c r="M62" s="183" t="s">
        <v>73</v>
      </c>
      <c r="N62" s="184">
        <v>2</v>
      </c>
      <c r="O62" s="183" t="s">
        <v>75</v>
      </c>
      <c r="P62" s="184">
        <v>1</v>
      </c>
      <c r="Q62" s="182">
        <v>4</v>
      </c>
    </row>
    <row r="63" spans="1:256" ht="27.75" customHeight="1" thickBot="1">
      <c r="H63" s="185" t="s">
        <v>113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5BA34E0-37C4-4AB0-9C37-1510193D3F77}">
      <formula1>0</formula1>
      <formula2>50</formula2>
    </dataValidation>
    <dataValidation type="date" allowBlank="1" showErrorMessage="1" errorTitle="Date du prélèvement (jj/mm/aaaa)" sqref="D6:H6" xr:uid="{026212D4-A41B-465F-9255-E0CB10F7136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B2E0-10A6-4230-B5E9-1747F49198B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38313</v>
      </c>
      <c r="G23" s="235">
        <v>920815</v>
      </c>
      <c r="H23" s="235">
        <v>6424196</v>
      </c>
      <c r="I23" s="235">
        <v>525</v>
      </c>
      <c r="J23" s="235" t="s">
        <v>196</v>
      </c>
      <c r="K23" s="234">
        <v>920821.55908857076</v>
      </c>
      <c r="L23" s="234">
        <v>6424222.2786022509</v>
      </c>
      <c r="M23" s="234">
        <v>920728.50858927239</v>
      </c>
      <c r="N23" s="234">
        <v>6424150.0760366749</v>
      </c>
      <c r="O23" s="235">
        <v>16</v>
      </c>
      <c r="P23" s="235">
        <v>192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BONPO_2019-02-21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06142900</v>
      </c>
      <c r="B39" s="278" t="str">
        <f>C23</f>
        <v>BONNE</v>
      </c>
      <c r="C39" s="278" t="str">
        <f>D23</f>
        <v>BONNE A PONSONNAS 3</v>
      </c>
      <c r="D39" s="279" t="str">
        <f>D26</f>
        <v>21/02/2019</v>
      </c>
      <c r="E39" s="280">
        <v>8.25</v>
      </c>
      <c r="F39" s="281" t="s">
        <v>215</v>
      </c>
      <c r="G39" s="282" t="s">
        <v>115</v>
      </c>
      <c r="H39" s="283"/>
      <c r="I39" s="283"/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48</v>
      </c>
      <c r="H42" s="284">
        <v>1</v>
      </c>
      <c r="I42" s="283" t="s">
        <v>124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35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59</v>
      </c>
      <c r="H44" s="284">
        <v>17</v>
      </c>
      <c r="I44" s="283" t="s">
        <v>127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46</v>
      </c>
      <c r="H45" s="284">
        <v>1</v>
      </c>
      <c r="I45" s="283" t="s">
        <v>124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42</v>
      </c>
      <c r="H47" s="284">
        <v>1</v>
      </c>
      <c r="I47" s="283" t="s">
        <v>124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51</v>
      </c>
      <c r="H48" s="284">
        <v>1</v>
      </c>
      <c r="I48" s="283" t="s">
        <v>124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63</v>
      </c>
      <c r="H50" s="287">
        <v>44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49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06142900</v>
      </c>
      <c r="B66" s="308" t="str">
        <f>D26</f>
        <v>21/02/2019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06142900</v>
      </c>
      <c r="B67" s="311" t="str">
        <f>+B$66</f>
        <v>21/02/2019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06142900</v>
      </c>
      <c r="B68" s="311" t="str">
        <f t="shared" si="0"/>
        <v>21/02/2019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06142900</v>
      </c>
      <c r="B69" s="311" t="str">
        <f t="shared" si="0"/>
        <v>21/02/2019</v>
      </c>
      <c r="C69" s="309" t="s">
        <v>50</v>
      </c>
      <c r="D69" s="283" t="s">
        <v>51</v>
      </c>
      <c r="E69" s="283" t="s">
        <v>49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06142900</v>
      </c>
      <c r="B70" s="311" t="str">
        <f t="shared" si="0"/>
        <v>21/02/2019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06142900</v>
      </c>
      <c r="B71" s="311" t="str">
        <f t="shared" si="0"/>
        <v>21/02/2019</v>
      </c>
      <c r="C71" s="309" t="s">
        <v>58</v>
      </c>
      <c r="D71" s="283" t="s">
        <v>59</v>
      </c>
      <c r="E71" s="283" t="s">
        <v>55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06142900</v>
      </c>
      <c r="B72" s="311" t="str">
        <f t="shared" si="0"/>
        <v>21/02/2019</v>
      </c>
      <c r="C72" s="309" t="s">
        <v>62</v>
      </c>
      <c r="D72" s="283" t="s">
        <v>63</v>
      </c>
      <c r="E72" s="283" t="s">
        <v>64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06142900</v>
      </c>
      <c r="B73" s="311" t="str">
        <f t="shared" si="0"/>
        <v>21/02/2019</v>
      </c>
      <c r="C73" s="309" t="s">
        <v>66</v>
      </c>
      <c r="D73" s="283" t="s">
        <v>63</v>
      </c>
      <c r="E73" s="283" t="s">
        <v>55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06142900</v>
      </c>
      <c r="B74" s="311" t="str">
        <f t="shared" si="0"/>
        <v>21/02/2019</v>
      </c>
      <c r="C74" s="309" t="s">
        <v>68</v>
      </c>
      <c r="D74" s="283" t="s">
        <v>54</v>
      </c>
      <c r="E74" s="283" t="s">
        <v>64</v>
      </c>
      <c r="F74" s="283" t="s">
        <v>69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06142900</v>
      </c>
      <c r="B75" s="311" t="str">
        <f t="shared" si="0"/>
        <v>21/02/2019</v>
      </c>
      <c r="C75" s="309" t="s">
        <v>71</v>
      </c>
      <c r="D75" s="283" t="s">
        <v>54</v>
      </c>
      <c r="E75" s="283" t="s">
        <v>49</v>
      </c>
      <c r="F75" s="283" t="s">
        <v>69</v>
      </c>
      <c r="G75" s="284">
        <v>20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06142900</v>
      </c>
      <c r="B76" s="311" t="str">
        <f t="shared" si="0"/>
        <v>21/02/2019</v>
      </c>
      <c r="C76" s="309" t="s">
        <v>73</v>
      </c>
      <c r="D76" s="283" t="s">
        <v>63</v>
      </c>
      <c r="E76" s="283" t="s">
        <v>49</v>
      </c>
      <c r="F76" s="283" t="s">
        <v>69</v>
      </c>
      <c r="G76" s="284">
        <v>15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06142900</v>
      </c>
      <c r="B77" s="311" t="str">
        <f t="shared" si="0"/>
        <v>21/02/2019</v>
      </c>
      <c r="C77" s="309" t="s">
        <v>75</v>
      </c>
      <c r="D77" s="283" t="s">
        <v>63</v>
      </c>
      <c r="E77" s="283" t="s">
        <v>43</v>
      </c>
      <c r="F77" s="283" t="s">
        <v>69</v>
      </c>
      <c r="G77" s="284">
        <v>10</v>
      </c>
      <c r="H77" s="283"/>
      <c r="I77" s="283">
        <v>4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06142900</v>
      </c>
      <c r="B88" s="330" t="str">
        <f>D26</f>
        <v>21/02/2019</v>
      </c>
      <c r="C88" s="284" t="s">
        <v>244</v>
      </c>
      <c r="D88" s="331" t="s">
        <v>245</v>
      </c>
      <c r="E88" s="284">
        <v>14</v>
      </c>
      <c r="F88" s="284">
        <v>139</v>
      </c>
      <c r="G88" s="284">
        <v>131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06142900</v>
      </c>
      <c r="B89" s="311" t="str">
        <f>+B$88</f>
        <v>21/02/2019</v>
      </c>
      <c r="C89" s="284" t="s">
        <v>246</v>
      </c>
      <c r="D89" s="331" t="s">
        <v>247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06142900</v>
      </c>
      <c r="B90" s="311" t="str">
        <f t="shared" si="1"/>
        <v>21/02/2019</v>
      </c>
      <c r="C90" s="284" t="s">
        <v>248</v>
      </c>
      <c r="D90" s="331" t="s">
        <v>249</v>
      </c>
      <c r="E90" s="284">
        <v>1</v>
      </c>
      <c r="F90" s="284">
        <v>3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06142900</v>
      </c>
      <c r="B91" s="311" t="str">
        <f t="shared" si="1"/>
        <v>21/02/2019</v>
      </c>
      <c r="C91" s="284" t="s">
        <v>250</v>
      </c>
      <c r="D91" s="331" t="s">
        <v>251</v>
      </c>
      <c r="E91" s="284"/>
      <c r="F91" s="284"/>
      <c r="G91" s="284">
        <v>2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06142900</v>
      </c>
      <c r="B92" s="311" t="str">
        <f t="shared" si="1"/>
        <v>21/02/2019</v>
      </c>
      <c r="C92" s="284" t="s">
        <v>252</v>
      </c>
      <c r="D92" s="331" t="s">
        <v>253</v>
      </c>
      <c r="E92" s="284"/>
      <c r="F92" s="284">
        <v>7</v>
      </c>
      <c r="G92" s="284">
        <v>5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06142900</v>
      </c>
      <c r="B93" s="311" t="str">
        <f t="shared" si="1"/>
        <v>21/02/2019</v>
      </c>
      <c r="C93" s="284" t="s">
        <v>254</v>
      </c>
      <c r="D93" s="331" t="s">
        <v>255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06142900</v>
      </c>
      <c r="B94" s="311" t="str">
        <f t="shared" si="1"/>
        <v>21/02/2019</v>
      </c>
      <c r="C94" s="284" t="s">
        <v>256</v>
      </c>
      <c r="D94" s="331" t="s">
        <v>257</v>
      </c>
      <c r="E94" s="284"/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06142900</v>
      </c>
      <c r="B95" s="311" t="str">
        <f t="shared" si="1"/>
        <v>21/02/2019</v>
      </c>
      <c r="C95" s="284" t="s">
        <v>258</v>
      </c>
      <c r="D95" s="331" t="s">
        <v>259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06142900</v>
      </c>
      <c r="B96" s="311" t="str">
        <f t="shared" si="1"/>
        <v>21/02/2019</v>
      </c>
      <c r="C96" s="284" t="s">
        <v>260</v>
      </c>
      <c r="D96" s="331" t="s">
        <v>261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06142900</v>
      </c>
      <c r="B97" s="311" t="str">
        <f t="shared" si="1"/>
        <v>21/02/2019</v>
      </c>
      <c r="C97" s="284" t="s">
        <v>262</v>
      </c>
      <c r="D97" s="331" t="s">
        <v>263</v>
      </c>
      <c r="E97" s="284"/>
      <c r="F97" s="284">
        <v>8</v>
      </c>
      <c r="G97" s="284">
        <v>8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06142900</v>
      </c>
      <c r="B98" s="311" t="str">
        <f t="shared" si="1"/>
        <v>21/02/2019</v>
      </c>
      <c r="C98" s="284" t="s">
        <v>264</v>
      </c>
      <c r="D98" s="331" t="s">
        <v>265</v>
      </c>
      <c r="E98" s="284">
        <v>24</v>
      </c>
      <c r="F98" s="284">
        <v>194</v>
      </c>
      <c r="G98" s="284">
        <v>27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06142900</v>
      </c>
      <c r="B99" s="311" t="str">
        <f t="shared" si="1"/>
        <v>21/02/2019</v>
      </c>
      <c r="C99" s="284" t="s">
        <v>266</v>
      </c>
      <c r="D99" s="331" t="s">
        <v>267</v>
      </c>
      <c r="E99" s="284"/>
      <c r="F99" s="284"/>
      <c r="G99" s="284">
        <v>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06142900</v>
      </c>
      <c r="B100" s="311" t="str">
        <f t="shared" si="1"/>
        <v>21/02/2019</v>
      </c>
      <c r="C100" s="284" t="s">
        <v>268</v>
      </c>
      <c r="D100" s="331" t="s">
        <v>269</v>
      </c>
      <c r="E100" s="284">
        <v>1</v>
      </c>
      <c r="F100" s="284"/>
      <c r="G100" s="284">
        <v>5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06142900</v>
      </c>
      <c r="B101" s="311" t="str">
        <f t="shared" si="1"/>
        <v>21/02/2019</v>
      </c>
      <c r="C101" s="284" t="s">
        <v>270</v>
      </c>
      <c r="D101" s="331" t="s">
        <v>271</v>
      </c>
      <c r="E101" s="284">
        <v>1</v>
      </c>
      <c r="F101" s="284">
        <v>25</v>
      </c>
      <c r="G101" s="284">
        <v>7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06142900</v>
      </c>
      <c r="B102" s="311" t="str">
        <f t="shared" si="1"/>
        <v>21/02/2019</v>
      </c>
      <c r="C102" s="284" t="s">
        <v>272</v>
      </c>
      <c r="D102" s="331" t="s">
        <v>273</v>
      </c>
      <c r="E102" s="284">
        <v>1</v>
      </c>
      <c r="F102" s="284">
        <v>1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06142900</v>
      </c>
      <c r="B103" s="311" t="str">
        <f t="shared" si="1"/>
        <v>21/02/2019</v>
      </c>
      <c r="C103" s="284" t="s">
        <v>274</v>
      </c>
      <c r="D103" s="331" t="s">
        <v>275</v>
      </c>
      <c r="E103" s="284"/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06142900</v>
      </c>
      <c r="B104" s="311" t="str">
        <f t="shared" si="1"/>
        <v>21/02/2019</v>
      </c>
      <c r="C104" s="284" t="s">
        <v>276</v>
      </c>
      <c r="D104" s="331" t="s">
        <v>277</v>
      </c>
      <c r="E104" s="284">
        <v>859</v>
      </c>
      <c r="F104" s="284">
        <v>181</v>
      </c>
      <c r="G104" s="284">
        <v>293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06142900</v>
      </c>
      <c r="B105" s="311" t="str">
        <f t="shared" si="1"/>
        <v>21/02/2019</v>
      </c>
      <c r="C105" s="284" t="s">
        <v>278</v>
      </c>
      <c r="D105" s="331" t="s">
        <v>279</v>
      </c>
      <c r="E105" s="284">
        <v>1</v>
      </c>
      <c r="F105" s="284">
        <v>1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06142900</v>
      </c>
      <c r="B106" s="311" t="str">
        <f t="shared" si="1"/>
        <v>21/02/2019</v>
      </c>
      <c r="C106" s="284" t="s">
        <v>280</v>
      </c>
      <c r="D106" s="331" t="s">
        <v>281</v>
      </c>
      <c r="E106" s="284">
        <v>10</v>
      </c>
      <c r="F106" s="284">
        <v>2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06142900</v>
      </c>
      <c r="B107" s="311" t="str">
        <f t="shared" si="1"/>
        <v>21/02/2019</v>
      </c>
      <c r="C107" s="284" t="s">
        <v>282</v>
      </c>
      <c r="D107" s="331" t="s">
        <v>283</v>
      </c>
      <c r="E107" s="284">
        <v>2</v>
      </c>
      <c r="F107" s="284">
        <v>1</v>
      </c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06142900</v>
      </c>
      <c r="B108" s="311" t="str">
        <f t="shared" si="1"/>
        <v>21/02/2019</v>
      </c>
      <c r="C108" s="284" t="s">
        <v>284</v>
      </c>
      <c r="D108" s="331" t="s">
        <v>285</v>
      </c>
      <c r="E108" s="284">
        <v>5</v>
      </c>
      <c r="F108" s="284">
        <v>91</v>
      </c>
      <c r="G108" s="284">
        <v>9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06142900</v>
      </c>
      <c r="B109" s="311" t="str">
        <f t="shared" si="1"/>
        <v>21/02/2019</v>
      </c>
      <c r="C109" s="284" t="s">
        <v>286</v>
      </c>
      <c r="D109" s="331" t="s">
        <v>287</v>
      </c>
      <c r="E109" s="284">
        <v>597</v>
      </c>
      <c r="F109" s="284">
        <v>174</v>
      </c>
      <c r="G109" s="284">
        <v>248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06142900</v>
      </c>
      <c r="B110" s="311" t="str">
        <f t="shared" si="1"/>
        <v>21/02/2019</v>
      </c>
      <c r="C110" s="284" t="s">
        <v>288</v>
      </c>
      <c r="D110" s="331" t="s">
        <v>289</v>
      </c>
      <c r="E110" s="284" t="s">
        <v>290</v>
      </c>
      <c r="F110" s="284"/>
      <c r="G110" s="284" t="s">
        <v>290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06142900</v>
      </c>
      <c r="B111" s="311" t="str">
        <f t="shared" si="1"/>
        <v>21/02/2019</v>
      </c>
      <c r="C111" s="284" t="s">
        <v>291</v>
      </c>
      <c r="D111" s="331" t="s">
        <v>292</v>
      </c>
      <c r="E111" s="284" t="s">
        <v>290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06142900</v>
      </c>
      <c r="B112" s="311" t="str">
        <f t="shared" si="1"/>
        <v>21/02/2019</v>
      </c>
      <c r="C112" s="284" t="s">
        <v>293</v>
      </c>
      <c r="D112" s="331" t="s">
        <v>294</v>
      </c>
      <c r="E112" s="284">
        <v>3</v>
      </c>
      <c r="F112" s="284">
        <v>3</v>
      </c>
      <c r="G112" s="284">
        <v>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06142900</v>
      </c>
      <c r="B113" s="311" t="str">
        <f t="shared" si="1"/>
        <v>21/02/2019</v>
      </c>
      <c r="C113" s="284" t="s">
        <v>295</v>
      </c>
      <c r="D113" s="331" t="s">
        <v>296</v>
      </c>
      <c r="E113" s="284">
        <v>2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06142900</v>
      </c>
      <c r="B114" s="311" t="str">
        <f t="shared" si="1"/>
        <v>21/02/2019</v>
      </c>
      <c r="C114" s="284" t="s">
        <v>297</v>
      </c>
      <c r="D114" s="331" t="s">
        <v>298</v>
      </c>
      <c r="E114" s="284">
        <v>7</v>
      </c>
      <c r="F114" s="284">
        <v>11</v>
      </c>
      <c r="G114" s="284">
        <v>257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06142900</v>
      </c>
      <c r="B115" s="311" t="str">
        <f t="shared" si="1"/>
        <v>21/02/2019</v>
      </c>
      <c r="C115" s="284" t="s">
        <v>299</v>
      </c>
      <c r="D115" s="331" t="s">
        <v>300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06142900</v>
      </c>
      <c r="B116" s="311" t="str">
        <f t="shared" si="1"/>
        <v>21/02/2019</v>
      </c>
      <c r="C116" s="284" t="s">
        <v>301</v>
      </c>
      <c r="D116" s="331" t="s">
        <v>302</v>
      </c>
      <c r="E116" s="284"/>
      <c r="F116" s="284">
        <v>3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06142900</v>
      </c>
      <c r="B117" s="311" t="str">
        <f t="shared" si="1"/>
        <v>21/02/2019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06142900</v>
      </c>
      <c r="B118" s="311" t="str">
        <f t="shared" si="1"/>
        <v>21/02/2019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06142900</v>
      </c>
      <c r="B119" s="311" t="str">
        <f t="shared" si="1"/>
        <v>21/02/2019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06142900</v>
      </c>
      <c r="B120" s="311" t="str">
        <f t="shared" si="1"/>
        <v>21/02/2019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06142900</v>
      </c>
      <c r="B121" s="311" t="str">
        <f t="shared" si="1"/>
        <v>21/02/2019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06142900</v>
      </c>
      <c r="B122" s="311" t="str">
        <f t="shared" si="2"/>
        <v>21/02/2019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06142900</v>
      </c>
      <c r="B123" s="311" t="str">
        <f t="shared" si="2"/>
        <v>21/02/2019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06142900</v>
      </c>
      <c r="B124" s="311" t="str">
        <f t="shared" si="2"/>
        <v>21/02/2019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06142900</v>
      </c>
      <c r="B125" s="311" t="str">
        <f t="shared" si="2"/>
        <v>21/02/2019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06142900</v>
      </c>
      <c r="B126" s="311" t="str">
        <f t="shared" si="2"/>
        <v>21/02/2019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06142900</v>
      </c>
      <c r="B127" s="311" t="str">
        <f t="shared" si="2"/>
        <v>21/02/2019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06142900</v>
      </c>
      <c r="B128" s="311" t="str">
        <f t="shared" si="2"/>
        <v>21/02/2019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06142900</v>
      </c>
      <c r="B129" s="311" t="str">
        <f t="shared" si="2"/>
        <v>21/02/2019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06142900</v>
      </c>
      <c r="B130" s="311" t="str">
        <f t="shared" si="2"/>
        <v>21/02/2019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06142900</v>
      </c>
      <c r="B131" s="311" t="str">
        <f t="shared" si="2"/>
        <v>21/02/2019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06142900</v>
      </c>
      <c r="B132" s="311" t="str">
        <f t="shared" si="2"/>
        <v>21/02/2019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06142900</v>
      </c>
      <c r="B133" s="311" t="str">
        <f t="shared" si="2"/>
        <v>21/02/2019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06142900</v>
      </c>
      <c r="B134" s="311" t="str">
        <f t="shared" si="2"/>
        <v>21/02/2019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06142900</v>
      </c>
      <c r="B135" s="311" t="str">
        <f t="shared" si="2"/>
        <v>21/02/2019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06142900</v>
      </c>
      <c r="B136" s="311" t="str">
        <f t="shared" si="2"/>
        <v>21/02/2019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06142900</v>
      </c>
      <c r="B137" s="311" t="str">
        <f t="shared" si="2"/>
        <v>21/02/2019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06142900</v>
      </c>
      <c r="B138" s="311" t="str">
        <f t="shared" si="2"/>
        <v>21/02/2019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06142900</v>
      </c>
      <c r="B139" s="311" t="str">
        <f t="shared" si="2"/>
        <v>21/02/2019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06142900</v>
      </c>
      <c r="B140" s="311" t="str">
        <f t="shared" si="2"/>
        <v>21/02/2019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06142900</v>
      </c>
      <c r="B141" s="311" t="str">
        <f t="shared" si="2"/>
        <v>21/02/2019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06142900</v>
      </c>
      <c r="B142" s="311" t="str">
        <f t="shared" si="2"/>
        <v>21/02/2019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06142900</v>
      </c>
      <c r="B143" s="311" t="str">
        <f t="shared" si="2"/>
        <v>21/02/2019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06142900</v>
      </c>
      <c r="B144" s="311" t="str">
        <f t="shared" si="2"/>
        <v>21/02/2019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06142900</v>
      </c>
      <c r="B145" s="311" t="str">
        <f t="shared" si="2"/>
        <v>21/02/2019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06142900</v>
      </c>
      <c r="B146" s="311" t="str">
        <f t="shared" si="2"/>
        <v>21/02/2019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06142900</v>
      </c>
      <c r="B147" s="311" t="str">
        <f t="shared" si="2"/>
        <v>21/02/2019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06142900</v>
      </c>
      <c r="B148" s="311" t="str">
        <f t="shared" si="2"/>
        <v>21/02/2019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06142900</v>
      </c>
      <c r="B149" s="311" t="str">
        <f t="shared" si="2"/>
        <v>21/02/2019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06142900</v>
      </c>
      <c r="B150" s="311" t="str">
        <f t="shared" si="2"/>
        <v>21/02/2019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06142900</v>
      </c>
      <c r="B151" s="311" t="str">
        <f t="shared" si="2"/>
        <v>21/02/2019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06142900</v>
      </c>
      <c r="B152" s="311" t="str">
        <f t="shared" si="2"/>
        <v>21/02/2019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06142900</v>
      </c>
      <c r="B153" s="311" t="str">
        <f t="shared" si="2"/>
        <v>21/02/2019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06142900</v>
      </c>
      <c r="B154" s="311" t="str">
        <f t="shared" si="3"/>
        <v>21/02/2019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06142900</v>
      </c>
      <c r="B155" s="311" t="str">
        <f t="shared" si="3"/>
        <v>21/02/2019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06142900</v>
      </c>
      <c r="B156" s="311" t="str">
        <f t="shared" si="3"/>
        <v>21/02/2019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06142900</v>
      </c>
      <c r="B157" s="311" t="str">
        <f t="shared" si="3"/>
        <v>21/02/2019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06142900</v>
      </c>
      <c r="B158" s="311" t="str">
        <f t="shared" si="3"/>
        <v>21/02/2019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06142900</v>
      </c>
      <c r="B159" s="311" t="str">
        <f t="shared" si="3"/>
        <v>21/02/2019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06142900</v>
      </c>
      <c r="B160" s="311" t="str">
        <f t="shared" si="3"/>
        <v>21/02/2019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06142900</v>
      </c>
      <c r="B161" s="311" t="str">
        <f t="shared" si="3"/>
        <v>21/02/2019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06142900</v>
      </c>
      <c r="B162" s="311" t="str">
        <f t="shared" si="3"/>
        <v>21/02/2019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06142900</v>
      </c>
      <c r="B163" s="311" t="str">
        <f t="shared" si="3"/>
        <v>21/02/2019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06142900</v>
      </c>
      <c r="B164" s="311" t="str">
        <f t="shared" si="3"/>
        <v>21/02/2019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06142900</v>
      </c>
      <c r="B165" s="311" t="str">
        <f t="shared" si="3"/>
        <v>21/02/2019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06142900</v>
      </c>
      <c r="B166" s="311" t="str">
        <f t="shared" si="3"/>
        <v>21/02/2019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06142900</v>
      </c>
      <c r="B167" s="311" t="str">
        <f t="shared" si="3"/>
        <v>21/02/2019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06142900</v>
      </c>
      <c r="B168" s="311" t="str">
        <f t="shared" si="3"/>
        <v>21/02/2019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06142900</v>
      </c>
      <c r="B169" s="311" t="str">
        <f t="shared" si="3"/>
        <v>21/02/2019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06142900</v>
      </c>
      <c r="B170" s="311" t="str">
        <f t="shared" si="3"/>
        <v>21/02/2019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06142900</v>
      </c>
      <c r="B171" s="311" t="str">
        <f t="shared" si="3"/>
        <v>21/02/2019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06142900</v>
      </c>
      <c r="B172" s="311" t="str">
        <f t="shared" si="3"/>
        <v>21/02/2019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06142900</v>
      </c>
      <c r="B173" s="311" t="str">
        <f t="shared" si="3"/>
        <v>21/02/2019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06142900</v>
      </c>
      <c r="B174" s="311" t="str">
        <f t="shared" si="3"/>
        <v>21/02/2019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06142900</v>
      </c>
      <c r="B175" s="311" t="str">
        <f t="shared" si="3"/>
        <v>21/02/2019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06142900</v>
      </c>
      <c r="B176" s="311" t="str">
        <f t="shared" si="3"/>
        <v>21/02/2019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06142900</v>
      </c>
      <c r="B177" s="311" t="str">
        <f t="shared" si="3"/>
        <v>21/02/2019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06142900</v>
      </c>
      <c r="B178" s="311" t="str">
        <f t="shared" si="3"/>
        <v>21/02/2019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06142900</v>
      </c>
      <c r="B179" s="311" t="str">
        <f t="shared" si="3"/>
        <v>21/02/2019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06142900</v>
      </c>
      <c r="B180" s="311" t="str">
        <f t="shared" si="3"/>
        <v>21/02/2019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06142900</v>
      </c>
      <c r="B181" s="311" t="str">
        <f t="shared" si="3"/>
        <v>21/02/2019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06142900</v>
      </c>
      <c r="B182" s="311" t="str">
        <f t="shared" si="3"/>
        <v>21/02/2019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06142900</v>
      </c>
      <c r="B183" s="311" t="str">
        <f t="shared" si="3"/>
        <v>21/02/2019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06142900</v>
      </c>
      <c r="B184" s="311" t="str">
        <f t="shared" si="3"/>
        <v>21/02/2019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06142900</v>
      </c>
      <c r="B185" s="311" t="str">
        <f t="shared" si="3"/>
        <v>21/02/2019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06142900</v>
      </c>
      <c r="B186" s="311" t="str">
        <f t="shared" si="4"/>
        <v>21/02/2019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06142900</v>
      </c>
      <c r="B187" s="311" t="str">
        <f t="shared" si="4"/>
        <v>21/02/2019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06142900</v>
      </c>
      <c r="B188" s="311" t="str">
        <f t="shared" si="4"/>
        <v>21/02/2019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06142900</v>
      </c>
      <c r="B189" s="311" t="str">
        <f t="shared" si="4"/>
        <v>21/02/2019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06142900</v>
      </c>
      <c r="B190" s="311" t="str">
        <f t="shared" si="4"/>
        <v>21/02/2019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06142900</v>
      </c>
      <c r="B191" s="311" t="str">
        <f t="shared" si="4"/>
        <v>21/02/2019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06142900</v>
      </c>
      <c r="B192" s="311" t="str">
        <f t="shared" si="4"/>
        <v>21/02/2019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06142900</v>
      </c>
      <c r="B193" s="311" t="str">
        <f t="shared" si="4"/>
        <v>21/02/2019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06142900</v>
      </c>
      <c r="B194" s="311" t="str">
        <f t="shared" si="4"/>
        <v>21/02/2019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06142900</v>
      </c>
      <c r="B195" s="311" t="str">
        <f t="shared" si="4"/>
        <v>21/02/2019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06142900</v>
      </c>
      <c r="B196" s="311" t="str">
        <f t="shared" si="4"/>
        <v>21/02/2019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06142900</v>
      </c>
      <c r="B197" s="311" t="str">
        <f t="shared" si="4"/>
        <v>21/02/2019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06142900</v>
      </c>
      <c r="B198" s="311" t="str">
        <f t="shared" si="4"/>
        <v>21/02/2019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06142900</v>
      </c>
      <c r="B199" s="311" t="str">
        <f t="shared" si="4"/>
        <v>21/02/2019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06142900</v>
      </c>
      <c r="B200" s="311" t="str">
        <f t="shared" si="4"/>
        <v>21/02/2019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06142900</v>
      </c>
      <c r="B201" s="311" t="str">
        <f t="shared" si="4"/>
        <v>21/02/2019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06142900</v>
      </c>
      <c r="B202" s="311" t="str">
        <f t="shared" si="4"/>
        <v>21/02/2019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06142900</v>
      </c>
      <c r="B203" s="311" t="str">
        <f t="shared" si="4"/>
        <v>21/02/2019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06142900</v>
      </c>
      <c r="B204" s="311" t="str">
        <f t="shared" si="4"/>
        <v>21/02/2019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06142900</v>
      </c>
      <c r="B205" s="311" t="str">
        <f t="shared" si="4"/>
        <v>21/02/2019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06142900</v>
      </c>
      <c r="B206" s="311" t="str">
        <f t="shared" si="4"/>
        <v>21/02/2019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06142900</v>
      </c>
      <c r="B207" s="311" t="str">
        <f t="shared" si="4"/>
        <v>21/02/2019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06142900</v>
      </c>
      <c r="B208" s="311" t="str">
        <f t="shared" si="4"/>
        <v>21/02/2019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06142900</v>
      </c>
      <c r="B209" s="311" t="str">
        <f t="shared" si="4"/>
        <v>21/02/2019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06142900</v>
      </c>
      <c r="B210" s="311" t="str">
        <f t="shared" si="4"/>
        <v>21/02/2019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06142900</v>
      </c>
      <c r="B211" s="311" t="str">
        <f t="shared" si="4"/>
        <v>21/02/2019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06142900</v>
      </c>
      <c r="B212" s="311" t="str">
        <f t="shared" si="4"/>
        <v>21/02/2019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06142900</v>
      </c>
      <c r="B213" s="311" t="str">
        <f t="shared" si="4"/>
        <v>21/02/2019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06142900</v>
      </c>
      <c r="B214" s="311" t="str">
        <f t="shared" si="4"/>
        <v>21/02/2019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06142900</v>
      </c>
      <c r="B215" s="311" t="str">
        <f t="shared" si="4"/>
        <v>21/02/2019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06142900</v>
      </c>
      <c r="B216" s="311" t="str">
        <f t="shared" si="4"/>
        <v>21/02/2019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06142900</v>
      </c>
      <c r="B217" s="311" t="str">
        <f t="shared" si="4"/>
        <v>21/02/2019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06142900</v>
      </c>
      <c r="B218" s="311" t="str">
        <f t="shared" si="5"/>
        <v>21/02/2019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06142900</v>
      </c>
      <c r="B219" s="311" t="str">
        <f t="shared" si="5"/>
        <v>21/02/2019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06142900</v>
      </c>
      <c r="B220" s="311" t="str">
        <f t="shared" si="5"/>
        <v>21/02/2019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06142900</v>
      </c>
      <c r="B221" s="311" t="str">
        <f t="shared" si="5"/>
        <v>21/02/2019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06142900</v>
      </c>
      <c r="B222" s="311" t="str">
        <f t="shared" si="5"/>
        <v>21/02/2019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06142900</v>
      </c>
      <c r="B223" s="311" t="str">
        <f t="shared" si="5"/>
        <v>21/02/2019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06142900</v>
      </c>
      <c r="B224" s="311" t="str">
        <f t="shared" si="5"/>
        <v>21/02/2019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06142900</v>
      </c>
      <c r="B225" s="311" t="str">
        <f t="shared" si="5"/>
        <v>21/02/2019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06142900</v>
      </c>
      <c r="B226" s="311" t="str">
        <f t="shared" si="5"/>
        <v>21/02/2019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06142900</v>
      </c>
      <c r="B227" s="311" t="str">
        <f t="shared" si="5"/>
        <v>21/02/2019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06142900</v>
      </c>
      <c r="B228" s="311" t="str">
        <f t="shared" si="5"/>
        <v>21/02/2019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06142900</v>
      </c>
      <c r="B229" s="311" t="str">
        <f t="shared" si="5"/>
        <v>21/02/2019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06142900</v>
      </c>
      <c r="B230" s="311" t="str">
        <f t="shared" si="5"/>
        <v>21/02/2019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06142900</v>
      </c>
      <c r="B231" s="311" t="str">
        <f t="shared" si="5"/>
        <v>21/02/2019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06142900</v>
      </c>
      <c r="B232" s="311" t="str">
        <f t="shared" si="5"/>
        <v>21/02/2019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06142900</v>
      </c>
      <c r="B233" s="311" t="str">
        <f t="shared" si="5"/>
        <v>21/02/2019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06142900</v>
      </c>
      <c r="B234" s="311" t="str">
        <f t="shared" si="5"/>
        <v>21/02/2019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06142900</v>
      </c>
      <c r="B235" s="311" t="str">
        <f t="shared" si="5"/>
        <v>21/02/2019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06142900</v>
      </c>
      <c r="B236" s="311" t="str">
        <f t="shared" si="5"/>
        <v>21/02/2019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06142900</v>
      </c>
      <c r="B237" s="311" t="str">
        <f t="shared" si="5"/>
        <v>21/02/2019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06142900</v>
      </c>
      <c r="B238" s="311" t="str">
        <f t="shared" si="5"/>
        <v>21/02/2019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06142900</v>
      </c>
      <c r="B239" s="311" t="str">
        <f t="shared" si="5"/>
        <v>21/02/2019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06142900</v>
      </c>
      <c r="B240" s="311" t="str">
        <f t="shared" si="5"/>
        <v>21/02/2019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06142900</v>
      </c>
      <c r="B241" s="311" t="str">
        <f t="shared" si="5"/>
        <v>21/02/2019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06142900</v>
      </c>
      <c r="B242" s="311" t="str">
        <f t="shared" si="5"/>
        <v>21/02/2019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06142900</v>
      </c>
      <c r="B243" s="311" t="str">
        <f t="shared" si="5"/>
        <v>21/02/2019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DA42C494-A456-4555-8211-8886FD41EAC3}">
      <formula1>$T$2:$T$3</formula1>
    </dataValidation>
    <dataValidation type="list" allowBlank="1" showErrorMessage="1" errorTitle="Bocal de regroupement" sqref="F78" xr:uid="{7CD28494-49B6-45E1-8A35-D5CC951B57A8}">
      <formula1>#REF!</formula1>
    </dataValidation>
    <dataValidation type="list" allowBlank="1" showErrorMessage="1" errorTitle="Abondance végétation de 0 à 5" sqref="K78" xr:uid="{AF38EB45-6BD3-4306-A903-5A1CEA88F7F9}">
      <formula1>#REF!</formula1>
    </dataValidation>
    <dataValidation type="list" allowBlank="1" showErrorMessage="1" errorTitle="Intensité du comatage de 0 à 5" sqref="H78" xr:uid="{D98AE250-4FF0-43C1-BB2B-2D66B2FD671B}">
      <formula1>#REF!</formula1>
    </dataValidation>
    <dataValidation type="list" allowBlank="1" showErrorMessage="1" errorTitle="Codage SANDRE svp" sqref="E78" xr:uid="{0E115534-D215-474E-A531-E578E76D7FD6}">
      <formula1>#REF!</formula1>
    </dataValidation>
    <dataValidation type="list" allowBlank="1" showInputMessage="1" showErrorMessage="1" sqref="D78 IV67:IV78" xr:uid="{829E1215-2968-45A5-9EE6-4751CFBCAE6B}">
      <formula1>#REF!</formula1>
    </dataValidation>
    <dataValidation type="list" allowBlank="1" errorTitle="Codage SANDRE svp" sqref="E66:E77" xr:uid="{70396B39-5B54-48CC-8671-DD6372BBBEFC}">
      <formula1>"N1, N3, N5 , N6"</formula1>
    </dataValidation>
    <dataValidation type="list" allowBlank="1" showInputMessage="1" sqref="D67:D77" xr:uid="{755C3FDD-3A7F-4FF7-B52F-CC9890042371}">
      <formula1>"S1, S2, S3, S9, S10, S11, S18, S24, S25, S28, S29, S30"</formula1>
    </dataValidation>
    <dataValidation allowBlank="1" showErrorMessage="1" errorTitle="Altitude en mètres" sqref="K23:N23" xr:uid="{4F5E902A-3B62-4D1C-8195-665EF5B99250}"/>
    <dataValidation type="list" allowBlank="1" errorTitle="Bocal de regroupement" sqref="F66:F77" xr:uid="{DB084266-2D25-4956-B314-7B286F80BC5D}">
      <formula1>"PhA , PhB, PhC"</formula1>
    </dataValidation>
    <dataValidation type="list" allowBlank="1" errorTitle="Intensité du comatage de 0 à 5" sqref="H66:H77" xr:uid="{BB98FD11-716C-48C2-B0AF-80F205EAE655}">
      <formula1>"0, 1, 2, 3, 4, 5"</formula1>
    </dataValidation>
    <dataValidation type="list" allowBlank="1" errorTitle="Stabilité ou non du substrat" sqref="I66:I77" xr:uid="{F6FCB07E-A1EA-48E9-99DB-A884484E7864}">
      <formula1>"stable , moyennement stable , instable"</formula1>
    </dataValidation>
    <dataValidation type="list" allowBlank="1" errorTitle="Abondance végétation de 0 à 5" sqref="K66:K77" xr:uid="{30EE6D80-177C-488F-895D-5509543283BA}">
      <formula1>"0, 1, 2, 3, 4, 5"</formula1>
    </dataValidation>
    <dataValidation type="list" allowBlank="1" errorTitle="Choisir une des 4 catégories" error="Vous devez indiquer une des 4 catégories de la liste déroulante" sqref="I39:I50" xr:uid="{EC9FD753-58B2-447D-8C32-0C87065AEFBB}">
      <formula1>"D, M, MNR, P"</formula1>
    </dataValidation>
    <dataValidation type="list" allowBlank="1" sqref="D66" xr:uid="{F2DEA0A4-0E53-48F1-9B0E-7105F015E7B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1952BFE-1ECC-4DE7-BC7F-EEF4640E0AA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570F062-798F-4C8D-9E6A-4567F2FCC0F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7FA10C8-F9CB-4379-AE3C-7EC734DA044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4A7D073-9D36-4FC5-895C-C0FE78916620}">
      <formula1>1</formula1>
      <formula2>3</formula2>
    </dataValidation>
    <dataValidation allowBlank="1" showErrorMessage="1" promptTitle="ATTENTION" prompt="en Lambert II étendu" sqref="G23 E27:E28" xr:uid="{2B33B905-D85F-405E-BED2-A6FFB6CCA7CD}"/>
    <dataValidation type="textLength" allowBlank="1" showInputMessage="1" showErrorMessage="1" sqref="A41:E41 IS42:IV42" xr:uid="{005EF9ED-5DA3-4B48-BB2E-B99AD3E00DC4}">
      <formula1>0</formula1>
      <formula2>50</formula2>
    </dataValidation>
    <dataValidation type="whole" allowBlank="1" showErrorMessage="1" errorTitle="Altitude en mètres" sqref="I23:I28" xr:uid="{A09AF763-4E44-4AA6-A87C-3C0293B4D15C}">
      <formula1>0</formula1>
      <formula2>4000</formula2>
    </dataValidation>
    <dataValidation type="decimal" allowBlank="1" showErrorMessage="1" errorTitle="Recouvrement en % de 0 à 100" sqref="H39:H50" xr:uid="{70FC1E8B-EB94-4072-9705-845452F1C6A7}">
      <formula1>0</formula1>
      <formula2>100</formula2>
    </dataValidation>
    <dataValidation type="textLength" operator="equal" allowBlank="1" showErrorMessage="1" errorTitle="Code INSEE selon le type 00000" sqref="F23" xr:uid="{EB022740-D411-4AB6-AE15-8122E8E69626}">
      <formula1>5</formula1>
      <formula2>0</formula2>
    </dataValidation>
    <dataValidation type="date" allowBlank="1" showErrorMessage="1" errorTitle="Date du prélèvement (jj/mm/aaaa)" sqref="IV40" xr:uid="{3368DE0C-EA48-46AF-AB39-99E94EB325B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2019-09-25T09:47:37Z</dcterms:created>
  <dcterms:modified xsi:type="dcterms:W3CDTF">2019-09-25T09:47:38Z</dcterms:modified>
</cp:coreProperties>
</file>