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CUMAR\19013_CUMAR_exports\"/>
    </mc:Choice>
  </mc:AlternateContent>
  <xr:revisionPtr revIDLastSave="0" documentId="13_ncr:1_{EE5956C2-D223-4F87-AE8F-8864E71D4305}" xr6:coauthVersionLast="45" xr6:coauthVersionMax="45" xr10:uidLastSave="{00000000-0000-0000-0000-000000000000}"/>
  <bookViews>
    <workbookView xWindow="-28920" yWindow="-120" windowWidth="29040" windowHeight="15840" xr2:uid="{4D488A65-A3BA-4267-B7A2-DCD8C3A129F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0" i="2" s="1"/>
  <c r="A70" i="2"/>
  <c r="B66" i="2"/>
  <c r="B77" i="2" s="1"/>
  <c r="A66" i="2"/>
  <c r="H51" i="2"/>
  <c r="D39" i="2"/>
  <c r="C39" i="2"/>
  <c r="B39" i="2"/>
  <c r="A39" i="2"/>
  <c r="B26" i="2"/>
  <c r="A26" i="2"/>
  <c r="A23" i="2"/>
  <c r="A102" i="2" l="1"/>
  <c r="A126" i="2"/>
  <c r="A158" i="2"/>
  <c r="A174" i="2"/>
  <c r="A190" i="2"/>
  <c r="A198" i="2"/>
  <c r="A214" i="2"/>
  <c r="A22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240" i="2"/>
  <c r="A238" i="2"/>
  <c r="A110" i="2"/>
  <c r="A118" i="2"/>
  <c r="A134" i="2"/>
  <c r="A150" i="2"/>
  <c r="A166" i="2"/>
  <c r="A182" i="2"/>
  <c r="A206" i="2"/>
  <c r="A77" i="2"/>
  <c r="A75" i="2"/>
  <c r="A73" i="2"/>
  <c r="A71" i="2"/>
  <c r="A69" i="2"/>
  <c r="A67" i="2"/>
  <c r="A72" i="2"/>
  <c r="A96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104" i="2"/>
  <c r="A74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94" i="2"/>
  <c r="A142" i="2"/>
  <c r="A90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36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<sst xmlns="http://schemas.openxmlformats.org/spreadsheetml/2006/main" count="624" uniqueCount="317">
  <si>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</si>
  <si>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</si>
  <si>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</si>
  <si>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</si>
  <si>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</si>
  <si>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</si>
  <si>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</si>
  <si>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</si>
  <si>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</si>
  <si>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</si>
  <si>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</si>
  <si>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</si>
  <si>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</si>
  <si>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CUMANE</t>
  </si>
  <si>
    <t>CUMANE A ST-MARCELLIN 3</t>
  </si>
  <si>
    <t>03/06/2019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</si>
  <si>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</si>
  <si>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</si>
  <si>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</si>
  <si>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</si>
  <si>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</si>
  <si>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</si>
  <si>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</si>
  <si>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</si>
  <si>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</si>
  <si>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</si>
  <si>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</si>
  <si>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</si>
  <si>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</si>
  <si>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</si>
  <si>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</si>
  <si>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</si>
  <si>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</si>
  <si>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</si>
  <si>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</si>
  <si>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</si>
  <si>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</si>
  <si>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</si>
  <si>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</si>
  <si>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</si>
  <si>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</si>
  <si>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</si>
  <si>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</si>
  <si>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</si>
  <si>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</si>
  <si>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</si>
  <si>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</si>
  <si>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</si>
  <si>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</si>
  <si>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</si>
  <si>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</si>
  <si>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</si>
  <si>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</si>
  <si>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</si>
  <si>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</si>
  <si>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</si>
  <si>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</si>
  <si>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</si>
  <si>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</si>
  <si>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</si>
  <si>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</si>
  <si>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</si>
  <si>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</si>
  <si>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</si>
  <si>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</si>
  <si>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</si>
  <si>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</si>
  <si>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</si>
  <si>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</si>
  <si>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</si>
  <si>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</si>
  <si>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</si>
  <si>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</si>
  <si>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</si>
  <si>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</si>
  <si>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</si>
  <si>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</si>
  <si>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</si>
  <si>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</si>
  <si>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</si>
  <si>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</si>
  <si>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</si>
  <si>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</si>
  <si>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</si>
  <si>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</si>
  <si>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</si>
  <si>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</si>
  <si>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</si>
  <si>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</si>
  <si>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</si>
  <si>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</si>
  <si>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</si>
  <si>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</si>
  <si>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</si>
  <si>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</si>
  <si>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</si>
  <si>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</si>
  <si>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</si>
  <si>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</si>
  <si>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</si>
  <si>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</si>
  <si>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</si>
  <si>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</si>
  <si>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</si>
  <si>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</si>
  <si>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</si>
  <si>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</si>
  <si>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</si>
  <si>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</si>
  <si>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</si>
  <si>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</si>
  <si>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</si>
  <si>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</si>
  <si>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</si>
  <si>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</si>
  <si>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</si>
  <si>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</si>
  <si>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</si>
  <si>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</si>
  <si>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</si>
  <si>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</si>
  <si>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</si>
  <si>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</si>
  <si>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</si>
  <si>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</si>
  <si>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</si>
  <si>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</si>
  <si>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</si>
  <si>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</si>
  <si>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</si>
  <si>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</si>
  <si>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</si>
  <si>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</si>
  <si>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</si>
  <si>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</si>
  <si>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</si>
  <si>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</si>
  <si>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</si>
  <si>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</si>
  <si>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</si>
  <si>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</si>
  <si>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</si>
  <si>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</si>
  <si>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</si>
  <si>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</si>
  <si>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</si>
  <si>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</si>
  <si>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</si>
  <si>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</si>
  <si>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</si>
  <si>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</si>
  <si>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</si>
  <si>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</si>
  <si>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</si>
  <si>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</si>
  <si>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</si>
  <si>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</si>
  <si>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</si>
  <si>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</si>
  <si>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</si>
  <si>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</si>
  <si>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</si>
  <si>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</si>
  <si>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</si>
  <si>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</si>
  <si>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</si>
  <si>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</si>
  <si>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</si>
  <si>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</si>
  <si>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</si>
  <si>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</si>
  <si>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</si>
  <si>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</si>
  <si>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</si>
  <si>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</si>
  <si>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</si>
  <si>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</si>
  <si>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</si>
  <si>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</si>
  <si>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</si>
  <si>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</si>
  <si>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</si>
  <si>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</si>
  <si>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</si>
  <si>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</si>
  <si>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</si>
  <si>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</si>
  <si>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</si>
  <si>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</si>
  <si>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</si>
  <si>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</si>
  <si>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</si>
  <si>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</si>
  <si>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</si>
  <si>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</si>
  <si>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06147655</t>
  </si>
  <si>
    <t>ST MARCELLIN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</si>
  <si>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</si>
  <si>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</si>
  <si>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</si>
  <si>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</si>
  <si>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</si>
  <si>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</si>
  <si>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</si>
  <si>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</si>
  <si>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</si>
  <si>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</si>
  <si>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</si>
  <si>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</si>
  <si>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</si>
  <si>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</si>
  <si>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</si>
  <si>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</si>
  <si>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</si>
  <si>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</si>
  <si>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</si>
  <si>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</si>
  <si>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</si>
  <si>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</si>
  <si>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</si>
  <si>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</si>
  <si>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</si>
  <si>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</si>
  <si>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</si>
  <si>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</si>
  <si>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</si>
  <si>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</si>
  <si>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</si>
  <si>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</si>
  <si>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</si>
  <si>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</si>
  <si>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</si>
  <si>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</si>
  <si>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</si>
  <si>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</si>
  <si>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</si>
  <si>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</si>
  <si>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</si>
  <si>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</si>
  <si>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</si>
  <si>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</si>
  <si>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</si>
  <si>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</si>
  <si>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</si>
  <si>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</si>
  <si>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</si>
  <si>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sF. Limnephilinae</t>
  </si>
  <si>
    <t>3163</t>
  </si>
  <si>
    <t>Rhyacophila</t>
  </si>
  <si>
    <t>183</t>
  </si>
  <si>
    <t>Sericostomatidae</t>
  </si>
  <si>
    <t>321</t>
  </si>
  <si>
    <t>Baetis</t>
  </si>
  <si>
    <t>364</t>
  </si>
  <si>
    <t>Ephemerella ignita</t>
  </si>
  <si>
    <t>451</t>
  </si>
  <si>
    <t>Ecdyonurus</t>
  </si>
  <si>
    <t>421</t>
  </si>
  <si>
    <t>Veliidae</t>
  </si>
  <si>
    <t>743</t>
  </si>
  <si>
    <t>sF. Colymbetinae</t>
  </si>
  <si>
    <t>2395</t>
  </si>
  <si>
    <t>sF. Hydroporinae</t>
  </si>
  <si>
    <t>2393</t>
  </si>
  <si>
    <t>Elmis</t>
  </si>
  <si>
    <t>618</t>
  </si>
  <si>
    <t>Hydrophilidae</t>
  </si>
  <si>
    <t>571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</si>
  <si>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</si>
  <si>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</si>
  <si>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</si>
  <si>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</si>
  <si>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</si>
  <si>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</si>
  <si>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</si>
  <si>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</si>
  <si>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</si>
  <si>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</si>
  <si>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</si>
  <si>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</si>
  <si>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</si>
  <si>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</si>
  <si>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</si>
  <si>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</si>
  <si>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</si>
  <si>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</si>
  <si>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</si>
  <si>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</si>
  <si>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</si>
  <si>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</si>
  <si>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Cordulegaster</t>
  </si>
  <si>
    <t>687</t>
  </si>
  <si>
    <t>Gammarus</t>
  </si>
  <si>
    <t>892</t>
  </si>
  <si>
    <t>COPEPODE</t>
  </si>
  <si>
    <t>3206</t>
  </si>
  <si>
    <t>présence</t>
  </si>
  <si>
    <t>OSTRACODES</t>
  </si>
  <si>
    <t>3170</t>
  </si>
  <si>
    <t>Sphaeriidae</t>
  </si>
  <si>
    <t>1042</t>
  </si>
  <si>
    <t>Pisidium</t>
  </si>
  <si>
    <t>1043</t>
  </si>
  <si>
    <t>Ancylus</t>
  </si>
  <si>
    <t>1028</t>
  </si>
  <si>
    <t>Radix</t>
  </si>
  <si>
    <t>1004</t>
  </si>
  <si>
    <t>Physa lato-sensu</t>
  </si>
  <si>
    <t>997</t>
  </si>
  <si>
    <t>Erpobdellidae</t>
  </si>
  <si>
    <t>928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</si>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</sst>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823FCDE-9C02-4F7F-AD42-0AE7E33A49AD}"/>
    <cellStyle name="Normal_résultats" xfId="1" xr:uid="{119047FF-CBFD-4799-903C-E26378460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CUMAR/19013_CUMAR_0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CUMAR</v>
          </cell>
          <cell r="L5">
            <v>43619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49B2-62E7-4F09-9E9F-120F45DDAB9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6147655</v>
      </c>
      <c r="B6" s="27" t="s">
        <v>13</v>
      </c>
      <c r="C6" s="27" t="s">
        <v>14</v>
      </c>
      <c r="D6" s="28" t="s">
        <v>15</v>
      </c>
      <c r="E6" s="27">
        <v>882867.91774633387</v>
      </c>
      <c r="F6" s="27">
        <v>6450787.8775076987</v>
      </c>
      <c r="G6" s="27">
        <v>882840.77197029581</v>
      </c>
      <c r="H6" s="29">
        <v>6450668.1905847872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1.6800000000000002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241.92000000000002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12.096000000000002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7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50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70</v>
      </c>
      <c r="M28" s="82" t="s">
        <v>67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50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70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70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65</v>
      </c>
      <c r="F55" s="172" t="s">
        <v>125</v>
      </c>
      <c r="G55" s="173"/>
      <c r="H55" s="156"/>
      <c r="I55" s="173" t="s">
        <v>69</v>
      </c>
      <c r="J55" s="173">
        <v>1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66</v>
      </c>
      <c r="P55" s="175">
        <v>2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52</v>
      </c>
      <c r="D58" s="171">
        <v>4</v>
      </c>
      <c r="E58" s="171">
        <v>1</v>
      </c>
      <c r="F58" s="172" t="s">
        <v>120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51</v>
      </c>
      <c r="P58" s="175">
        <v>2</v>
      </c>
      <c r="Q58" s="173">
        <v>1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62</v>
      </c>
      <c r="D61" s="171">
        <v>1</v>
      </c>
      <c r="E61" s="171">
        <v>30</v>
      </c>
      <c r="F61" s="172" t="s">
        <v>125</v>
      </c>
      <c r="G61" s="173"/>
      <c r="H61" s="156"/>
      <c r="I61" s="173"/>
      <c r="J61" s="173"/>
      <c r="K61" s="174" t="s">
        <v>64</v>
      </c>
      <c r="L61" s="175">
        <v>2</v>
      </c>
      <c r="M61" s="174" t="s">
        <v>61</v>
      </c>
      <c r="N61" s="175">
        <v>3</v>
      </c>
      <c r="O61" s="174"/>
      <c r="P61" s="175">
        <v>1</v>
      </c>
      <c r="Q61" s="173">
        <v>2</v>
      </c>
    </row>
    <row r="62" spans="1:256" ht="45.75" thickBot="1">
      <c r="A62" s="177" t="s">
        <v>142</v>
      </c>
      <c r="B62" s="178" t="s">
        <v>143</v>
      </c>
      <c r="C62" s="179" t="s">
        <v>144</v>
      </c>
      <c r="D62" s="180">
        <v>0</v>
      </c>
      <c r="E62" s="180">
        <v>1</v>
      </c>
      <c r="F62" s="181" t="s">
        <v>120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4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68486E3-DB22-4BB1-B126-6F3E35DB3176}">
      <formula1>0</formula1>
      <formula2>50</formula2>
    </dataValidation>
    <dataValidation type="date" allowBlank="1" showErrorMessage="1" errorTitle="Date du prélèvement (jj/mm/aaaa)" sqref="D6:H6" xr:uid="{EF4205E8-FE58-4B8D-843E-868B2E9A4ED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DD39-E030-445E-A3F7-573B0E21855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38416</v>
      </c>
      <c r="G23" s="235">
        <v>882876</v>
      </c>
      <c r="H23" s="235">
        <v>6450767</v>
      </c>
      <c r="I23" s="235">
        <v>199</v>
      </c>
      <c r="J23" s="235" t="s">
        <v>197</v>
      </c>
      <c r="K23" s="234">
        <v>882867.91774633387</v>
      </c>
      <c r="L23" s="234">
        <v>6450787.8775076987</v>
      </c>
      <c r="M23" s="234">
        <v>882840.77197029581</v>
      </c>
      <c r="N23" s="234">
        <v>6450668.1905847872</v>
      </c>
      <c r="O23" s="235">
        <v>8</v>
      </c>
      <c r="P23" s="235">
        <v>144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CUMAR_2019-06-03</v>
      </c>
      <c r="C26" s="240"/>
      <c r="D26" s="242" t="s">
        <v>15</v>
      </c>
      <c r="E26" s="243" t="s">
        <v>201</v>
      </c>
      <c r="F26" s="240" t="s">
        <v>202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06147655</v>
      </c>
      <c r="B39" s="278" t="str">
        <f>C23</f>
        <v>CUMANE</v>
      </c>
      <c r="C39" s="278" t="str">
        <f>D23</f>
        <v>CUMANE A ST-MARCELLIN 3</v>
      </c>
      <c r="D39" s="279" t="str">
        <f>D26</f>
        <v>03/06/2019</v>
      </c>
      <c r="E39" s="280">
        <v>1.6800000000000002</v>
      </c>
      <c r="F39" s="281" t="s">
        <v>215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65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49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52</v>
      </c>
      <c r="H46" s="284">
        <v>1</v>
      </c>
      <c r="I46" s="283" t="s">
        <v>120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140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62</v>
      </c>
      <c r="H49" s="284">
        <v>30</v>
      </c>
      <c r="I49" s="283" t="s">
        <v>125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144</v>
      </c>
      <c r="H50" s="287">
        <v>1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70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06147655</v>
      </c>
      <c r="B66" s="308" t="str">
        <f>D26</f>
        <v>03/06/2019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06147655</v>
      </c>
      <c r="B67" s="311" t="str">
        <f>+B$66</f>
        <v>03/06/2019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06147655</v>
      </c>
      <c r="B68" s="311" t="str">
        <f t="shared" si="0"/>
        <v>03/06/2019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7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06147655</v>
      </c>
      <c r="B69" s="311" t="str">
        <f t="shared" si="0"/>
        <v>03/06/2019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06147655</v>
      </c>
      <c r="B70" s="311" t="str">
        <f t="shared" si="0"/>
        <v>03/06/2019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06147655</v>
      </c>
      <c r="B71" s="311" t="str">
        <f t="shared" si="0"/>
        <v>03/06/2019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06147655</v>
      </c>
      <c r="B72" s="311" t="str">
        <f t="shared" si="0"/>
        <v>03/06/2019</v>
      </c>
      <c r="C72" s="309" t="s">
        <v>61</v>
      </c>
      <c r="D72" s="283" t="s">
        <v>62</v>
      </c>
      <c r="E72" s="283" t="s">
        <v>47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06147655</v>
      </c>
      <c r="B73" s="311" t="str">
        <f t="shared" si="0"/>
        <v>03/06/2019</v>
      </c>
      <c r="C73" s="309" t="s">
        <v>64</v>
      </c>
      <c r="D73" s="283" t="s">
        <v>62</v>
      </c>
      <c r="E73" s="283" t="s">
        <v>50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06147655</v>
      </c>
      <c r="B74" s="311" t="str">
        <f t="shared" si="0"/>
        <v>03/06/2019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06147655</v>
      </c>
      <c r="B75" s="311" t="str">
        <f t="shared" si="0"/>
        <v>03/06/2019</v>
      </c>
      <c r="C75" s="309" t="s">
        <v>69</v>
      </c>
      <c r="D75" s="283" t="s">
        <v>55</v>
      </c>
      <c r="E75" s="283" t="s">
        <v>70</v>
      </c>
      <c r="F75" s="283" t="s">
        <v>67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06147655</v>
      </c>
      <c r="B76" s="311" t="str">
        <f t="shared" si="0"/>
        <v>03/06/2019</v>
      </c>
      <c r="C76" s="309" t="s">
        <v>72</v>
      </c>
      <c r="D76" s="283" t="s">
        <v>55</v>
      </c>
      <c r="E76" s="283" t="s">
        <v>47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06147655</v>
      </c>
      <c r="B77" s="311" t="str">
        <f t="shared" si="0"/>
        <v>03/06/2019</v>
      </c>
      <c r="C77" s="309" t="s">
        <v>74</v>
      </c>
      <c r="D77" s="283" t="s">
        <v>55</v>
      </c>
      <c r="E77" s="283" t="s">
        <v>50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06147655</v>
      </c>
      <c r="B88" s="330" t="str">
        <f>D26</f>
        <v>03/06/2019</v>
      </c>
      <c r="C88" s="284" t="s">
        <v>244</v>
      </c>
      <c r="D88" s="331" t="s">
        <v>245</v>
      </c>
      <c r="E88" s="284">
        <v>1</v>
      </c>
      <c r="F88" s="284">
        <v>10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06147655</v>
      </c>
      <c r="B89" s="311" t="str">
        <f>+B$88</f>
        <v>03/06/2019</v>
      </c>
      <c r="C89" s="284" t="s">
        <v>246</v>
      </c>
      <c r="D89" s="331" t="s">
        <v>247</v>
      </c>
      <c r="E89" s="284">
        <v>3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06147655</v>
      </c>
      <c r="B90" s="311" t="str">
        <f t="shared" si="1"/>
        <v>03/06/2019</v>
      </c>
      <c r="C90" s="284" t="s">
        <v>248</v>
      </c>
      <c r="D90" s="331" t="s">
        <v>249</v>
      </c>
      <c r="E90" s="284">
        <v>1</v>
      </c>
      <c r="F90" s="284">
        <v>6</v>
      </c>
      <c r="G90" s="284">
        <v>13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06147655</v>
      </c>
      <c r="B91" s="311" t="str">
        <f t="shared" si="1"/>
        <v>03/06/2019</v>
      </c>
      <c r="C91" s="284" t="s">
        <v>250</v>
      </c>
      <c r="D91" s="331" t="s">
        <v>251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06147655</v>
      </c>
      <c r="B92" s="311" t="str">
        <f t="shared" si="1"/>
        <v>03/06/2019</v>
      </c>
      <c r="C92" s="284" t="s">
        <v>252</v>
      </c>
      <c r="D92" s="331" t="s">
        <v>253</v>
      </c>
      <c r="E92" s="284">
        <v>960</v>
      </c>
      <c r="F92" s="284">
        <v>360</v>
      </c>
      <c r="G92" s="284">
        <v>825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06147655</v>
      </c>
      <c r="B93" s="311" t="str">
        <f t="shared" si="1"/>
        <v>03/06/2019</v>
      </c>
      <c r="C93" s="284" t="s">
        <v>254</v>
      </c>
      <c r="D93" s="331" t="s">
        <v>255</v>
      </c>
      <c r="E93" s="284">
        <v>7</v>
      </c>
      <c r="F93" s="284">
        <v>19</v>
      </c>
      <c r="G93" s="284">
        <v>14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06147655</v>
      </c>
      <c r="B94" s="311" t="str">
        <f t="shared" si="1"/>
        <v>03/06/2019</v>
      </c>
      <c r="C94" s="284" t="s">
        <v>256</v>
      </c>
      <c r="D94" s="331" t="s">
        <v>257</v>
      </c>
      <c r="E94" s="284">
        <v>4</v>
      </c>
      <c r="F94" s="284">
        <v>20</v>
      </c>
      <c r="G94" s="284">
        <v>27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06147655</v>
      </c>
      <c r="B95" s="311" t="str">
        <f t="shared" si="1"/>
        <v>03/06/2019</v>
      </c>
      <c r="C95" s="284" t="s">
        <v>258</v>
      </c>
      <c r="D95" s="331" t="s">
        <v>259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06147655</v>
      </c>
      <c r="B96" s="311" t="str">
        <f t="shared" si="1"/>
        <v>03/06/2019</v>
      </c>
      <c r="C96" s="284" t="s">
        <v>260</v>
      </c>
      <c r="D96" s="331" t="s">
        <v>261</v>
      </c>
      <c r="E96" s="284">
        <v>1</v>
      </c>
      <c r="F96" s="284">
        <v>7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06147655</v>
      </c>
      <c r="B97" s="311" t="str">
        <f t="shared" si="1"/>
        <v>03/06/2019</v>
      </c>
      <c r="C97" s="284" t="s">
        <v>262</v>
      </c>
      <c r="D97" s="331" t="s">
        <v>263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06147655</v>
      </c>
      <c r="B98" s="311" t="str">
        <f t="shared" si="1"/>
        <v>03/06/2019</v>
      </c>
      <c r="C98" s="284" t="s">
        <v>264</v>
      </c>
      <c r="D98" s="331" t="s">
        <v>265</v>
      </c>
      <c r="E98" s="284"/>
      <c r="F98" s="284">
        <v>1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06147655</v>
      </c>
      <c r="B99" s="311" t="str">
        <f t="shared" si="1"/>
        <v>03/06/2019</v>
      </c>
      <c r="C99" s="284" t="s">
        <v>266</v>
      </c>
      <c r="D99" s="331" t="s">
        <v>267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06147655</v>
      </c>
      <c r="B100" s="311" t="str">
        <f t="shared" si="1"/>
        <v>03/06/2019</v>
      </c>
      <c r="C100" s="284" t="s">
        <v>268</v>
      </c>
      <c r="D100" s="331" t="s">
        <v>269</v>
      </c>
      <c r="E100" s="284"/>
      <c r="F100" s="284">
        <v>1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06147655</v>
      </c>
      <c r="B101" s="311" t="str">
        <f t="shared" si="1"/>
        <v>03/06/2019</v>
      </c>
      <c r="C101" s="284" t="s">
        <v>270</v>
      </c>
      <c r="D101" s="331" t="s">
        <v>271</v>
      </c>
      <c r="E101" s="284"/>
      <c r="F101" s="284">
        <v>2</v>
      </c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06147655</v>
      </c>
      <c r="B102" s="311" t="str">
        <f t="shared" si="1"/>
        <v>03/06/2019</v>
      </c>
      <c r="C102" s="284" t="s">
        <v>272</v>
      </c>
      <c r="D102" s="331" t="s">
        <v>273</v>
      </c>
      <c r="E102" s="284">
        <v>770</v>
      </c>
      <c r="F102" s="284">
        <v>600</v>
      </c>
      <c r="G102" s="284">
        <v>440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06147655</v>
      </c>
      <c r="B103" s="311" t="str">
        <f t="shared" si="1"/>
        <v>03/06/2019</v>
      </c>
      <c r="C103" s="284" t="s">
        <v>274</v>
      </c>
      <c r="D103" s="331" t="s">
        <v>275</v>
      </c>
      <c r="E103" s="284">
        <v>3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06147655</v>
      </c>
      <c r="B104" s="311" t="str">
        <f t="shared" si="1"/>
        <v>03/06/2019</v>
      </c>
      <c r="C104" s="284" t="s">
        <v>276</v>
      </c>
      <c r="D104" s="331" t="s">
        <v>277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06147655</v>
      </c>
      <c r="B105" s="311" t="str">
        <f t="shared" si="1"/>
        <v>03/06/2019</v>
      </c>
      <c r="C105" s="284" t="s">
        <v>278</v>
      </c>
      <c r="D105" s="331" t="s">
        <v>279</v>
      </c>
      <c r="E105" s="284"/>
      <c r="F105" s="284">
        <v>1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06147655</v>
      </c>
      <c r="B106" s="311" t="str">
        <f t="shared" si="1"/>
        <v>03/06/2019</v>
      </c>
      <c r="C106" s="284" t="s">
        <v>280</v>
      </c>
      <c r="D106" s="331" t="s">
        <v>281</v>
      </c>
      <c r="E106" s="284"/>
      <c r="F106" s="284"/>
      <c r="G106" s="284">
        <v>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06147655</v>
      </c>
      <c r="B107" s="311" t="str">
        <f t="shared" si="1"/>
        <v>03/06/2019</v>
      </c>
      <c r="C107" s="284" t="s">
        <v>282</v>
      </c>
      <c r="D107" s="331" t="s">
        <v>283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06147655</v>
      </c>
      <c r="B108" s="311" t="str">
        <f t="shared" si="1"/>
        <v>03/06/2019</v>
      </c>
      <c r="C108" s="284" t="s">
        <v>284</v>
      </c>
      <c r="D108" s="331" t="s">
        <v>285</v>
      </c>
      <c r="E108" s="284">
        <v>195</v>
      </c>
      <c r="F108" s="284">
        <v>36</v>
      </c>
      <c r="G108" s="284">
        <v>370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06147655</v>
      </c>
      <c r="B109" s="311" t="str">
        <f t="shared" si="1"/>
        <v>03/06/2019</v>
      </c>
      <c r="C109" s="284" t="s">
        <v>286</v>
      </c>
      <c r="D109" s="331" t="s">
        <v>287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06147655</v>
      </c>
      <c r="B110" s="311" t="str">
        <f t="shared" si="1"/>
        <v>03/06/2019</v>
      </c>
      <c r="C110" s="284" t="s">
        <v>288</v>
      </c>
      <c r="D110" s="331" t="s">
        <v>289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06147655</v>
      </c>
      <c r="B111" s="311" t="str">
        <f t="shared" si="1"/>
        <v>03/06/2019</v>
      </c>
      <c r="C111" s="284" t="s">
        <v>290</v>
      </c>
      <c r="D111" s="331" t="s">
        <v>291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06147655</v>
      </c>
      <c r="B112" s="311" t="str">
        <f t="shared" si="1"/>
        <v>03/06/2019</v>
      </c>
      <c r="C112" s="284" t="s">
        <v>292</v>
      </c>
      <c r="D112" s="331" t="s">
        <v>293</v>
      </c>
      <c r="E112" s="284">
        <v>17</v>
      </c>
      <c r="F112" s="284">
        <v>160</v>
      </c>
      <c r="G112" s="284">
        <v>12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06147655</v>
      </c>
      <c r="B113" s="311" t="str">
        <f t="shared" si="1"/>
        <v>03/06/2019</v>
      </c>
      <c r="C113" s="284" t="s">
        <v>294</v>
      </c>
      <c r="D113" s="331" t="s">
        <v>295</v>
      </c>
      <c r="E113" s="284"/>
      <c r="F113" s="284" t="s">
        <v>296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06147655</v>
      </c>
      <c r="B114" s="311" t="str">
        <f t="shared" si="1"/>
        <v>03/06/2019</v>
      </c>
      <c r="C114" s="284" t="s">
        <v>297</v>
      </c>
      <c r="D114" s="331" t="s">
        <v>298</v>
      </c>
      <c r="E114" s="284" t="s">
        <v>296</v>
      </c>
      <c r="F114" s="284" t="s">
        <v>296</v>
      </c>
      <c r="G114" s="284" t="s">
        <v>296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06147655</v>
      </c>
      <c r="B115" s="311" t="str">
        <f t="shared" si="1"/>
        <v>03/06/2019</v>
      </c>
      <c r="C115" s="284" t="s">
        <v>299</v>
      </c>
      <c r="D115" s="331" t="s">
        <v>300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06147655</v>
      </c>
      <c r="B116" s="311" t="str">
        <f t="shared" si="1"/>
        <v>03/06/2019</v>
      </c>
      <c r="C116" s="284" t="s">
        <v>301</v>
      </c>
      <c r="D116" s="331" t="s">
        <v>302</v>
      </c>
      <c r="E116" s="284"/>
      <c r="F116" s="284">
        <v>2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06147655</v>
      </c>
      <c r="B117" s="311" t="str">
        <f t="shared" si="1"/>
        <v>03/06/2019</v>
      </c>
      <c r="C117" s="284" t="s">
        <v>303</v>
      </c>
      <c r="D117" s="331" t="s">
        <v>304</v>
      </c>
      <c r="E117" s="284">
        <v>3</v>
      </c>
      <c r="F117" s="284">
        <v>5</v>
      </c>
      <c r="G117" s="284">
        <v>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06147655</v>
      </c>
      <c r="B118" s="311" t="str">
        <f t="shared" si="1"/>
        <v>03/06/2019</v>
      </c>
      <c r="C118" s="284" t="s">
        <v>305</v>
      </c>
      <c r="D118" s="331" t="s">
        <v>306</v>
      </c>
      <c r="E118" s="284">
        <v>19</v>
      </c>
      <c r="F118" s="284">
        <v>6</v>
      </c>
      <c r="G118" s="284">
        <v>18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06147655</v>
      </c>
      <c r="B119" s="311" t="str">
        <f t="shared" si="1"/>
        <v>03/06/2019</v>
      </c>
      <c r="C119" s="284" t="s">
        <v>307</v>
      </c>
      <c r="D119" s="331" t="s">
        <v>308</v>
      </c>
      <c r="E119" s="284">
        <v>1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06147655</v>
      </c>
      <c r="B120" s="311" t="str">
        <f t="shared" si="1"/>
        <v>03/06/2019</v>
      </c>
      <c r="C120" s="284" t="s">
        <v>309</v>
      </c>
      <c r="D120" s="331" t="s">
        <v>310</v>
      </c>
      <c r="E120" s="284">
        <v>2</v>
      </c>
      <c r="F120" s="284">
        <v>19</v>
      </c>
      <c r="G120" s="284">
        <v>15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06147655</v>
      </c>
      <c r="B121" s="311" t="str">
        <f t="shared" si="1"/>
        <v>03/06/2019</v>
      </c>
      <c r="C121" s="284" t="s">
        <v>311</v>
      </c>
      <c r="D121" s="331" t="s">
        <v>312</v>
      </c>
      <c r="E121" s="284">
        <v>200</v>
      </c>
      <c r="F121" s="284">
        <v>20</v>
      </c>
      <c r="G121" s="284">
        <v>25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06147655</v>
      </c>
      <c r="B122" s="311" t="str">
        <f t="shared" si="2"/>
        <v>03/06/2019</v>
      </c>
      <c r="C122" s="284" t="s">
        <v>313</v>
      </c>
      <c r="D122" s="331" t="s">
        <v>314</v>
      </c>
      <c r="E122" s="284"/>
      <c r="F122" s="284"/>
      <c r="G122" s="284" t="s">
        <v>296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06147655</v>
      </c>
      <c r="B123" s="311" t="str">
        <f t="shared" si="2"/>
        <v>03/06/2019</v>
      </c>
      <c r="C123" s="284" t="s">
        <v>315</v>
      </c>
      <c r="D123" s="331" t="s">
        <v>316</v>
      </c>
      <c r="E123" s="284" t="s">
        <v>296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06147655</v>
      </c>
      <c r="B124" s="311" t="str">
        <f t="shared" si="2"/>
        <v>03/06/2019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06147655</v>
      </c>
      <c r="B125" s="311" t="str">
        <f t="shared" si="2"/>
        <v>03/06/2019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06147655</v>
      </c>
      <c r="B126" s="311" t="str">
        <f t="shared" si="2"/>
        <v>03/06/2019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06147655</v>
      </c>
      <c r="B127" s="311" t="str">
        <f t="shared" si="2"/>
        <v>03/06/2019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06147655</v>
      </c>
      <c r="B128" s="311" t="str">
        <f t="shared" si="2"/>
        <v>03/06/2019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06147655</v>
      </c>
      <c r="B129" s="311" t="str">
        <f t="shared" si="2"/>
        <v>03/06/2019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06147655</v>
      </c>
      <c r="B130" s="311" t="str">
        <f t="shared" si="2"/>
        <v>03/06/2019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06147655</v>
      </c>
      <c r="B131" s="311" t="str">
        <f t="shared" si="2"/>
        <v>03/06/2019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06147655</v>
      </c>
      <c r="B132" s="311" t="str">
        <f t="shared" si="2"/>
        <v>03/06/2019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06147655</v>
      </c>
      <c r="B133" s="311" t="str">
        <f t="shared" si="2"/>
        <v>03/06/2019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06147655</v>
      </c>
      <c r="B134" s="311" t="str">
        <f t="shared" si="2"/>
        <v>03/06/2019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06147655</v>
      </c>
      <c r="B135" s="311" t="str">
        <f t="shared" si="2"/>
        <v>03/06/2019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06147655</v>
      </c>
      <c r="B136" s="311" t="str">
        <f t="shared" si="2"/>
        <v>03/06/2019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06147655</v>
      </c>
      <c r="B137" s="311" t="str">
        <f t="shared" si="2"/>
        <v>03/06/2019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06147655</v>
      </c>
      <c r="B138" s="311" t="str">
        <f t="shared" si="2"/>
        <v>03/06/2019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06147655</v>
      </c>
      <c r="B139" s="311" t="str">
        <f t="shared" si="2"/>
        <v>03/06/2019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06147655</v>
      </c>
      <c r="B140" s="311" t="str">
        <f t="shared" si="2"/>
        <v>03/06/2019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06147655</v>
      </c>
      <c r="B141" s="311" t="str">
        <f t="shared" si="2"/>
        <v>03/06/2019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06147655</v>
      </c>
      <c r="B142" s="311" t="str">
        <f t="shared" si="2"/>
        <v>03/06/2019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06147655</v>
      </c>
      <c r="B143" s="311" t="str">
        <f t="shared" si="2"/>
        <v>03/06/2019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06147655</v>
      </c>
      <c r="B144" s="311" t="str">
        <f t="shared" si="2"/>
        <v>03/06/2019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06147655</v>
      </c>
      <c r="B145" s="311" t="str">
        <f t="shared" si="2"/>
        <v>03/06/2019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06147655</v>
      </c>
      <c r="B146" s="311" t="str">
        <f t="shared" si="2"/>
        <v>03/06/2019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06147655</v>
      </c>
      <c r="B147" s="311" t="str">
        <f t="shared" si="2"/>
        <v>03/06/2019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06147655</v>
      </c>
      <c r="B148" s="311" t="str">
        <f t="shared" si="2"/>
        <v>03/06/2019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06147655</v>
      </c>
      <c r="B149" s="311" t="str">
        <f t="shared" si="2"/>
        <v>03/06/2019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06147655</v>
      </c>
      <c r="B150" s="311" t="str">
        <f t="shared" si="2"/>
        <v>03/06/2019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06147655</v>
      </c>
      <c r="B151" s="311" t="str">
        <f t="shared" si="2"/>
        <v>03/06/2019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06147655</v>
      </c>
      <c r="B152" s="311" t="str">
        <f t="shared" si="2"/>
        <v>03/06/2019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06147655</v>
      </c>
      <c r="B153" s="311" t="str">
        <f t="shared" si="2"/>
        <v>03/06/2019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06147655</v>
      </c>
      <c r="B154" s="311" t="str">
        <f t="shared" si="3"/>
        <v>03/06/2019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06147655</v>
      </c>
      <c r="B155" s="311" t="str">
        <f t="shared" si="3"/>
        <v>03/06/2019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06147655</v>
      </c>
      <c r="B156" s="311" t="str">
        <f t="shared" si="3"/>
        <v>03/06/2019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06147655</v>
      </c>
      <c r="B157" s="311" t="str">
        <f t="shared" si="3"/>
        <v>03/06/2019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06147655</v>
      </c>
      <c r="B158" s="311" t="str">
        <f t="shared" si="3"/>
        <v>03/06/2019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06147655</v>
      </c>
      <c r="B159" s="311" t="str">
        <f t="shared" si="3"/>
        <v>03/06/2019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06147655</v>
      </c>
      <c r="B160" s="311" t="str">
        <f t="shared" si="3"/>
        <v>03/06/2019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06147655</v>
      </c>
      <c r="B161" s="311" t="str">
        <f t="shared" si="3"/>
        <v>03/06/2019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06147655</v>
      </c>
      <c r="B162" s="311" t="str">
        <f t="shared" si="3"/>
        <v>03/06/2019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06147655</v>
      </c>
      <c r="B163" s="311" t="str">
        <f t="shared" si="3"/>
        <v>03/06/2019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06147655</v>
      </c>
      <c r="B164" s="311" t="str">
        <f t="shared" si="3"/>
        <v>03/06/2019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06147655</v>
      </c>
      <c r="B165" s="311" t="str">
        <f t="shared" si="3"/>
        <v>03/06/2019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06147655</v>
      </c>
      <c r="B166" s="311" t="str">
        <f t="shared" si="3"/>
        <v>03/06/2019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06147655</v>
      </c>
      <c r="B167" s="311" t="str">
        <f t="shared" si="3"/>
        <v>03/06/2019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06147655</v>
      </c>
      <c r="B168" s="311" t="str">
        <f t="shared" si="3"/>
        <v>03/06/2019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06147655</v>
      </c>
      <c r="B169" s="311" t="str">
        <f t="shared" si="3"/>
        <v>03/06/2019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06147655</v>
      </c>
      <c r="B170" s="311" t="str">
        <f t="shared" si="3"/>
        <v>03/06/2019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06147655</v>
      </c>
      <c r="B171" s="311" t="str">
        <f t="shared" si="3"/>
        <v>03/06/2019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06147655</v>
      </c>
      <c r="B172" s="311" t="str">
        <f t="shared" si="3"/>
        <v>03/06/2019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06147655</v>
      </c>
      <c r="B173" s="311" t="str">
        <f t="shared" si="3"/>
        <v>03/06/2019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06147655</v>
      </c>
      <c r="B174" s="311" t="str">
        <f t="shared" si="3"/>
        <v>03/06/2019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06147655</v>
      </c>
      <c r="B175" s="311" t="str">
        <f t="shared" si="3"/>
        <v>03/06/2019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06147655</v>
      </c>
      <c r="B176" s="311" t="str">
        <f t="shared" si="3"/>
        <v>03/06/2019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06147655</v>
      </c>
      <c r="B177" s="311" t="str">
        <f t="shared" si="3"/>
        <v>03/06/2019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06147655</v>
      </c>
      <c r="B178" s="311" t="str">
        <f t="shared" si="3"/>
        <v>03/06/2019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06147655</v>
      </c>
      <c r="B179" s="311" t="str">
        <f t="shared" si="3"/>
        <v>03/06/2019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06147655</v>
      </c>
      <c r="B180" s="311" t="str">
        <f t="shared" si="3"/>
        <v>03/06/2019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06147655</v>
      </c>
      <c r="B181" s="311" t="str">
        <f t="shared" si="3"/>
        <v>03/06/2019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06147655</v>
      </c>
      <c r="B182" s="311" t="str">
        <f t="shared" si="3"/>
        <v>03/06/2019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06147655</v>
      </c>
      <c r="B183" s="311" t="str">
        <f t="shared" si="3"/>
        <v>03/06/2019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06147655</v>
      </c>
      <c r="B184" s="311" t="str">
        <f t="shared" si="3"/>
        <v>03/06/2019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06147655</v>
      </c>
      <c r="B185" s="311" t="str">
        <f t="shared" si="3"/>
        <v>03/06/2019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06147655</v>
      </c>
      <c r="B186" s="311" t="str">
        <f t="shared" si="4"/>
        <v>03/06/2019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06147655</v>
      </c>
      <c r="B187" s="311" t="str">
        <f t="shared" si="4"/>
        <v>03/06/2019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06147655</v>
      </c>
      <c r="B188" s="311" t="str">
        <f t="shared" si="4"/>
        <v>03/06/2019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06147655</v>
      </c>
      <c r="B189" s="311" t="str">
        <f t="shared" si="4"/>
        <v>03/06/2019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06147655</v>
      </c>
      <c r="B190" s="311" t="str">
        <f t="shared" si="4"/>
        <v>03/06/2019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06147655</v>
      </c>
      <c r="B191" s="311" t="str">
        <f t="shared" si="4"/>
        <v>03/06/2019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06147655</v>
      </c>
      <c r="B192" s="311" t="str">
        <f t="shared" si="4"/>
        <v>03/06/2019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06147655</v>
      </c>
      <c r="B193" s="311" t="str">
        <f t="shared" si="4"/>
        <v>03/06/2019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06147655</v>
      </c>
      <c r="B194" s="311" t="str">
        <f t="shared" si="4"/>
        <v>03/06/2019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06147655</v>
      </c>
      <c r="B195" s="311" t="str">
        <f t="shared" si="4"/>
        <v>03/06/2019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06147655</v>
      </c>
      <c r="B196" s="311" t="str">
        <f t="shared" si="4"/>
        <v>03/06/2019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06147655</v>
      </c>
      <c r="B197" s="311" t="str">
        <f t="shared" si="4"/>
        <v>03/06/2019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06147655</v>
      </c>
      <c r="B198" s="311" t="str">
        <f t="shared" si="4"/>
        <v>03/06/2019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06147655</v>
      </c>
      <c r="B199" s="311" t="str">
        <f t="shared" si="4"/>
        <v>03/06/2019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06147655</v>
      </c>
      <c r="B200" s="311" t="str">
        <f t="shared" si="4"/>
        <v>03/06/2019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06147655</v>
      </c>
      <c r="B201" s="311" t="str">
        <f t="shared" si="4"/>
        <v>03/06/2019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06147655</v>
      </c>
      <c r="B202" s="311" t="str">
        <f t="shared" si="4"/>
        <v>03/06/2019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06147655</v>
      </c>
      <c r="B203" s="311" t="str">
        <f t="shared" si="4"/>
        <v>03/06/2019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06147655</v>
      </c>
      <c r="B204" s="311" t="str">
        <f t="shared" si="4"/>
        <v>03/06/2019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06147655</v>
      </c>
      <c r="B205" s="311" t="str">
        <f t="shared" si="4"/>
        <v>03/06/2019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06147655</v>
      </c>
      <c r="B206" s="311" t="str">
        <f t="shared" si="4"/>
        <v>03/06/2019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06147655</v>
      </c>
      <c r="B207" s="311" t="str">
        <f t="shared" si="4"/>
        <v>03/06/2019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06147655</v>
      </c>
      <c r="B208" s="311" t="str">
        <f t="shared" si="4"/>
        <v>03/06/2019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06147655</v>
      </c>
      <c r="B209" s="311" t="str">
        <f t="shared" si="4"/>
        <v>03/06/2019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06147655</v>
      </c>
      <c r="B210" s="311" t="str">
        <f t="shared" si="4"/>
        <v>03/06/2019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06147655</v>
      </c>
      <c r="B211" s="311" t="str">
        <f t="shared" si="4"/>
        <v>03/06/2019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06147655</v>
      </c>
      <c r="B212" s="311" t="str">
        <f t="shared" si="4"/>
        <v>03/06/2019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06147655</v>
      </c>
      <c r="B213" s="311" t="str">
        <f t="shared" si="4"/>
        <v>03/06/2019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06147655</v>
      </c>
      <c r="B214" s="311" t="str">
        <f t="shared" si="4"/>
        <v>03/06/2019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06147655</v>
      </c>
      <c r="B215" s="311" t="str">
        <f t="shared" si="4"/>
        <v>03/06/2019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06147655</v>
      </c>
      <c r="B216" s="311" t="str">
        <f t="shared" si="4"/>
        <v>03/06/2019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06147655</v>
      </c>
      <c r="B217" s="311" t="str">
        <f t="shared" si="4"/>
        <v>03/06/2019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06147655</v>
      </c>
      <c r="B218" s="311" t="str">
        <f t="shared" si="5"/>
        <v>03/06/2019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06147655</v>
      </c>
      <c r="B219" s="311" t="str">
        <f t="shared" si="5"/>
        <v>03/06/2019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06147655</v>
      </c>
      <c r="B220" s="311" t="str">
        <f t="shared" si="5"/>
        <v>03/06/2019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06147655</v>
      </c>
      <c r="B221" s="311" t="str">
        <f t="shared" si="5"/>
        <v>03/06/2019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06147655</v>
      </c>
      <c r="B222" s="311" t="str">
        <f t="shared" si="5"/>
        <v>03/06/2019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06147655</v>
      </c>
      <c r="B223" s="311" t="str">
        <f t="shared" si="5"/>
        <v>03/06/2019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06147655</v>
      </c>
      <c r="B224" s="311" t="str">
        <f t="shared" si="5"/>
        <v>03/06/2019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06147655</v>
      </c>
      <c r="B225" s="311" t="str">
        <f t="shared" si="5"/>
        <v>03/06/2019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06147655</v>
      </c>
      <c r="B226" s="311" t="str">
        <f t="shared" si="5"/>
        <v>03/06/2019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06147655</v>
      </c>
      <c r="B227" s="311" t="str">
        <f t="shared" si="5"/>
        <v>03/06/2019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06147655</v>
      </c>
      <c r="B228" s="311" t="str">
        <f t="shared" si="5"/>
        <v>03/06/2019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06147655</v>
      </c>
      <c r="B229" s="311" t="str">
        <f t="shared" si="5"/>
        <v>03/06/2019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06147655</v>
      </c>
      <c r="B230" s="311" t="str">
        <f t="shared" si="5"/>
        <v>03/06/2019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06147655</v>
      </c>
      <c r="B231" s="311" t="str">
        <f t="shared" si="5"/>
        <v>03/06/2019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06147655</v>
      </c>
      <c r="B232" s="311" t="str">
        <f t="shared" si="5"/>
        <v>03/06/2019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06147655</v>
      </c>
      <c r="B233" s="311" t="str">
        <f t="shared" si="5"/>
        <v>03/06/2019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06147655</v>
      </c>
      <c r="B234" s="311" t="str">
        <f t="shared" si="5"/>
        <v>03/06/2019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06147655</v>
      </c>
      <c r="B235" s="311" t="str">
        <f t="shared" si="5"/>
        <v>03/06/2019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06147655</v>
      </c>
      <c r="B236" s="311" t="str">
        <f t="shared" si="5"/>
        <v>03/06/2019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06147655</v>
      </c>
      <c r="B237" s="311" t="str">
        <f t="shared" si="5"/>
        <v>03/06/2019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06147655</v>
      </c>
      <c r="B238" s="311" t="str">
        <f t="shared" si="5"/>
        <v>03/06/2019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06147655</v>
      </c>
      <c r="B239" s="311" t="str">
        <f t="shared" si="5"/>
        <v>03/06/2019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06147655</v>
      </c>
      <c r="B240" s="311" t="str">
        <f t="shared" si="5"/>
        <v>03/06/2019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06147655</v>
      </c>
      <c r="B241" s="311" t="str">
        <f t="shared" si="5"/>
        <v>03/06/2019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06147655</v>
      </c>
      <c r="B242" s="311" t="str">
        <f t="shared" si="5"/>
        <v>03/06/2019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06147655</v>
      </c>
      <c r="B243" s="311" t="str">
        <f t="shared" si="5"/>
        <v>03/06/2019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899E123-A921-4B4A-8BDD-1CBAE77AA852}">
      <formula1>$T$2:$T$3</formula1>
    </dataValidation>
    <dataValidation type="list" allowBlank="1" showErrorMessage="1" errorTitle="Bocal de regroupement" sqref="F78" xr:uid="{3CBEF12B-DD95-4CD8-A058-259A7D8FEA69}">
      <formula1>#REF!</formula1>
    </dataValidation>
    <dataValidation type="list" allowBlank="1" showErrorMessage="1" errorTitle="Abondance végétation de 0 à 5" sqref="K78" xr:uid="{DCD16E54-E74D-4EB4-B866-170DCCF892A3}">
      <formula1>#REF!</formula1>
    </dataValidation>
    <dataValidation type="list" allowBlank="1" showErrorMessage="1" errorTitle="Intensité du comatage de 0 à 5" sqref="H78" xr:uid="{91CA1EDB-24A6-4829-A870-4546BDD388CE}">
      <formula1>#REF!</formula1>
    </dataValidation>
    <dataValidation type="list" allowBlank="1" showErrorMessage="1" errorTitle="Codage SANDRE svp" sqref="E78" xr:uid="{2D5F5993-60E7-40BC-A8E6-4046FB854BAF}">
      <formula1>#REF!</formula1>
    </dataValidation>
    <dataValidation type="list" allowBlank="1" showInputMessage="1" showErrorMessage="1" sqref="D78 IV67:IV78" xr:uid="{9FE1449B-4587-409A-AB89-3A987C3DB594}">
      <formula1>#REF!</formula1>
    </dataValidation>
    <dataValidation type="list" allowBlank="1" errorTitle="Codage SANDRE svp" sqref="E66:E77" xr:uid="{14B21B89-78A1-460F-8474-A40BBC80991A}">
      <formula1>"N1, N3, N5 , N6"</formula1>
    </dataValidation>
    <dataValidation type="list" allowBlank="1" showInputMessage="1" sqref="D67:D77" xr:uid="{97486EC3-A584-4557-92F4-B3E1BD77450A}">
      <formula1>"S1, S2, S3, S9, S10, S11, S18, S24, S25, S28, S29, S30"</formula1>
    </dataValidation>
    <dataValidation allowBlank="1" showErrorMessage="1" errorTitle="Altitude en mètres" sqref="K23:N23" xr:uid="{40340FD6-B2B7-41C2-BC2E-37E9C5EE333D}"/>
    <dataValidation type="list" allowBlank="1" errorTitle="Bocal de regroupement" sqref="F66:F77" xr:uid="{82FC962E-8AC6-4D9C-A547-20FD3CBD0B40}">
      <formula1>"PhA , PhB, PhC"</formula1>
    </dataValidation>
    <dataValidation type="list" allowBlank="1" errorTitle="Intensité du comatage de 0 à 5" sqref="H66:H77" xr:uid="{8D9D3B23-BFC6-427B-8423-277960FDF4AE}">
      <formula1>"0, 1, 2, 3, 4, 5"</formula1>
    </dataValidation>
    <dataValidation type="list" allowBlank="1" errorTitle="Stabilité ou non du substrat" sqref="I66:I77" xr:uid="{79E9A144-BFFB-4E04-8C39-DAE85262AA27}">
      <formula1>"stable , moyennement stable , instable"</formula1>
    </dataValidation>
    <dataValidation type="list" allowBlank="1" errorTitle="Abondance végétation de 0 à 5" sqref="K66:K77" xr:uid="{6E476455-927E-4843-8725-E271EF06152C}">
      <formula1>"0, 1, 2, 3, 4, 5"</formula1>
    </dataValidation>
    <dataValidation type="list" allowBlank="1" errorTitle="Choisir une des 4 catégories" error="Vous devez indiquer une des 4 catégories de la liste déroulante" sqref="I39:I50" xr:uid="{1CC270F4-C9F6-476C-914B-EEA585D559BA}">
      <formula1>"D, M, MNR, P"</formula1>
    </dataValidation>
    <dataValidation type="list" allowBlank="1" sqref="D66" xr:uid="{073CC52E-E9D5-4A29-85A6-852FDC5BA8D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19AF335-66C7-465D-913D-C33900B3A94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8C0E14E-CDB2-482C-9FB9-80AC554CC19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755B792-ED11-40B4-A914-1E8E312D642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1A378CF-6109-4453-B047-3B321E9419A0}">
      <formula1>1</formula1>
      <formula2>3</formula2>
    </dataValidation>
    <dataValidation allowBlank="1" showErrorMessage="1" promptTitle="ATTENTION" prompt="en Lambert II étendu" sqref="G23 E27:E28" xr:uid="{36B87419-9791-45F1-AB98-6384700BAC10}"/>
    <dataValidation type="textLength" allowBlank="1" showInputMessage="1" showErrorMessage="1" sqref="A41:E41 IS42:IV42" xr:uid="{73E9DFBA-6320-4ED1-8FA5-425D6DD27424}">
      <formula1>0</formula1>
      <formula2>50</formula2>
    </dataValidation>
    <dataValidation type="whole" allowBlank="1" showErrorMessage="1" errorTitle="Altitude en mètres" sqref="I23:I28" xr:uid="{B12A4698-5594-454E-A001-396C7B4247F6}">
      <formula1>0</formula1>
      <formula2>4000</formula2>
    </dataValidation>
    <dataValidation type="decimal" allowBlank="1" showErrorMessage="1" errorTitle="Recouvrement en % de 0 à 100" sqref="H39:H50" xr:uid="{D69D6950-6AB6-4C11-9790-287571043256}">
      <formula1>0</formula1>
      <formula2>100</formula2>
    </dataValidation>
    <dataValidation type="textLength" operator="equal" allowBlank="1" showErrorMessage="1" errorTitle="Code INSEE selon le type 00000" sqref="F23" xr:uid="{8C0F4DDC-6C56-4E3C-89C3-252226E36543}">
      <formula1>5</formula1>
      <formula2>0</formula2>
    </dataValidation>
    <dataValidation type="date" allowBlank="1" showErrorMessage="1" errorTitle="Date du prélèvement (jj/mm/aaaa)" sqref="IV40" xr:uid="{029A31DC-4AA7-43DF-81C2-26012D0FCF7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2019-12-23T10:28:04Z</dcterms:created>
  <dcterms:modified xsi:type="dcterms:W3CDTF">2019-12-23T10:28:06Z</dcterms:modified>
</cp:coreProperties>
</file>