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<sst xmlns="http://schemas.openxmlformats.org/spreadsheetml/2006/main" count="691" uniqueCount="306">
  <si>
    <t>M</t>
  </si>
  <si>
    <t>Chironomidae</t>
  </si>
  <si>
    <t>Limoniidae</t>
  </si>
  <si>
    <t>Simuliidae</t>
  </si>
  <si>
    <t>Tabanidae</t>
  </si>
  <si>
    <t>Leuctra</t>
  </si>
  <si>
    <t>Hydropsyche</t>
  </si>
  <si>
    <t>Rhyacophila</t>
  </si>
  <si>
    <t>Sericostoma</t>
  </si>
  <si>
    <t>Baetis</t>
  </si>
  <si>
    <t>Acentrella</t>
  </si>
  <si>
    <t>Caenis</t>
  </si>
  <si>
    <t>Ephemera</t>
  </si>
  <si>
    <t>Dryops</t>
  </si>
  <si>
    <t>Elmis</t>
  </si>
  <si>
    <t>Hydrophilinae</t>
  </si>
  <si>
    <t>Boyeria</t>
  </si>
  <si>
    <t>Onychogomphus</t>
  </si>
  <si>
    <t>BOCAL</t>
  </si>
  <si>
    <t>Prélèvement</t>
  </si>
  <si>
    <t>Heptageniidae sp.</t>
  </si>
  <si>
    <t>Baetidae sp.</t>
  </si>
  <si>
    <t>2</t>
  </si>
  <si>
    <t>69</t>
  </si>
  <si>
    <t>322</t>
  </si>
  <si>
    <t>183</t>
  </si>
  <si>
    <t>212</t>
  </si>
  <si>
    <t>502</t>
  </si>
  <si>
    <t>399</t>
  </si>
  <si>
    <t>363</t>
  </si>
  <si>
    <t>364</t>
  </si>
  <si>
    <t>5151</t>
  </si>
  <si>
    <t>457</t>
  </si>
  <si>
    <t>807</t>
  </si>
  <si>
    <t>757</t>
  </si>
  <si>
    <t>801</t>
  </si>
  <si>
    <t>837</t>
  </si>
  <si>
    <t>613</t>
  </si>
  <si>
    <t>618</t>
  </si>
  <si>
    <t>2517</t>
  </si>
  <si>
    <t>670</t>
  </si>
  <si>
    <t>682</t>
  </si>
  <si>
    <t>Pomatinus (=Helichus)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</si>
  <si>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</si>
  <si>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</si>
  <si>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</si>
  <si>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</si>
  <si>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</si>
  <si>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</si>
  <si>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</si>
  <si>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</si>
  <si>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</si>
  <si>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</si>
  <si>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</si>
  <si>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</si>
  <si>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</si>
  <si>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</si>
  <si>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</si>
  <si>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</si>
  <si>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</si>
  <si>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</si>
  <si>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</si>
  <si>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</si>
  <si>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</si>
  <si>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</si>
  <si>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</si>
  <si>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</si>
  <si>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</si>
  <si>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</si>
  <si>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</si>
  <si>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</si>
  <si>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</si>
  <si>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</si>
  <si>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</si>
  <si>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</si>
  <si>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</si>
  <si>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</si>
  <si>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</si>
  <si>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</si>
  <si>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</si>
  <si>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</si>
  <si>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</si>
  <si>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</si>
  <si>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</si>
  <si>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</si>
  <si>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</si>
  <si>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</si>
  <si>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</si>
  <si>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</si>
  <si>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</si>
  <si>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</si>
  <si>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</si>
  <si>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</si>
  <si>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</si>
  <si>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</si>
  <si>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</si>
  <si>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</si>
  <si>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</si>
  <si>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</si>
  <si>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</si>
  <si>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</si>
  <si>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</si>
  <si>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</si>
  <si>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</si>
  <si>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</si>
  <si>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</si>
  <si>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</si>
  <si>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</si>
  <si>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</si>
  <si>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</si>
  <si>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</si>
  <si>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</si>
  <si>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</si>
  <si>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</si>
  <si>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</si>
  <si>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</si>
  <si>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</si>
  <si>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</si>
  <si>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</si>
  <si>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</si>
  <si>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</si>
  <si>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</si>
  <si>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</si>
  <si>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</si>
  <si>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</si>
  <si>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</si>
  <si>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</si>
  <si>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</si>
  <si>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</si>
  <si>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</si>
  <si>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</si>
  <si>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</si>
  <si>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</si>
  <si>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</si>
  <si>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</si>
  <si>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</si>
  <si>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</si>
  <si>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</si>
  <si>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</si>
  <si>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</si>
  <si>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</si>
  <si>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</si>
  <si>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</si>
  <si>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</si>
  <si>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</si>
  <si>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</si>
  <si>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</si>
  <si>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</si>
  <si>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</si>
  <si>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</si>
  <si>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</si>
  <si>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</si>
  <si>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</si>
  <si>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</si>
  <si>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</si>
  <si>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</si>
  <si>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</si>
  <si>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</si>
  <si>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</si>
  <si>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</si>
  <si>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</si>
  <si>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</si>
  <si>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</si>
  <si>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</si>
  <si>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</si>
  <si>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</si>
  <si>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</si>
  <si>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</si>
  <si>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</si>
  <si>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</si>
  <si>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</si>
  <si>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</si>
  <si>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</si>
  <si>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</si>
  <si>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</si>
  <si>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</si>
  <si>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</si>
  <si>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</si>
  <si>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</si>
  <si>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</si>
  <si>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</si>
  <si>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</si>
  <si>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</si>
  <si>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</si>
  <si>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</si>
  <si>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</si>
  <si>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</si>
  <si>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</si>
  <si>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</si>
  <si>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</si>
  <si>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</si>
  <si>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</si>
  <si>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</si>
  <si>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</si>
  <si>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</si>
  <si>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</si>
  <si>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</si>
  <si>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</si>
  <si>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</si>
  <si>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</si>
  <si>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</si>
  <si>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</si>
  <si>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</si>
  <si>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</si>
  <si>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</si>
  <si>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</si>
  <si>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</si>
  <si>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</si>
  <si>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</si>
  <si>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</si>
  <si>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</si>
  <si>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</si>
  <si>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</si>
  <si>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</si>
  <si>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</si>
  <si>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</si>
  <si>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</si>
  <si>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</si>
  <si>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</si>
  <si>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</si>
  <si>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</si>
  <si>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</si>
  <si>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</si>
  <si>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</si>
  <si>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</si>
  <si>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</si>
  <si>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</si>
  <si>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</si>
  <si>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</si>
  <si>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</si>
  <si>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</si>
  <si>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</si>
  <si>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</si>
  <si>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</si>
  <si>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</si>
  <si>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</si>
  <si>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</si>
  <si>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</si>
  <si>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</si>
  <si>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</si>
  <si>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</si>
  <si>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</si>
  <si>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</si>
  <si>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</si>
  <si>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</si>
  <si>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</si>
  <si>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</si>
  <si>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</si>
  <si>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</si>
  <si>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</si>
  <si>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</si>
  <si>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</si>
  <si>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</si>
  <si>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</si>
  <si>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</si>
  <si>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</si>
  <si>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</si>
  <si>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</si>
  <si>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</si>
  <si>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</si>
  <si>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</si>
  <si>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</si>
  <si>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</si>
  <si>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</si>
  <si>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</si>
  <si>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</si>
  <si>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</si>
  <si>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</si>
  <si>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</si>
  <si>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</si>
  <si>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</si>
  <si>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</si>
  <si>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</si>
  <si>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</si>
  <si>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</si>
  <si>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</si>
  <si>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</si>
  <si>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</si>
  <si>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</si>
  <si>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</si>
  <si>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</si>
  <si>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</si>
  <si>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</si>
  <si>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</si>
  <si>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</si>
  <si>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</si>
  <si>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</si>
  <si>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</si>
  <si>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</si>
  <si>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</si>
  <si>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</si>
  <si>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611</t>
  </si>
  <si>
    <t>06153825</t>
  </si>
  <si>
    <t>Mouson</t>
  </si>
  <si>
    <t>Limite amont : radier au droit accés</t>
  </si>
  <si>
    <t>Mouson à Thèze</t>
  </si>
  <si>
    <t>Thèze</t>
  </si>
  <si>
    <t>04216</t>
  </si>
  <si>
    <t>stable</t>
  </si>
  <si>
    <t>P5 P11</t>
  </si>
  <si>
    <t>*</t>
  </si>
  <si>
    <t>P6 P12</t>
  </si>
  <si>
    <t>0</t>
  </si>
  <si>
    <t>4</t>
  </si>
  <si>
    <t>instable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</si>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</sst>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4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8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5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1" fontId="29" fillId="4" borderId="76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5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14">
      <selection activeCell="N24" sqref="N24:N35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57" t="s">
        <v>224</v>
      </c>
      <c r="B1" s="258"/>
      <c r="C1" s="108"/>
      <c r="D1" s="108"/>
      <c r="E1" s="108"/>
      <c r="F1" s="108"/>
      <c r="G1" s="108"/>
      <c r="H1" s="108"/>
      <c r="I1" s="109" t="s">
        <v>225</v>
      </c>
      <c r="J1" s="257" t="s">
        <v>224</v>
      </c>
      <c r="K1" s="258"/>
      <c r="L1" s="108"/>
      <c r="M1" s="108"/>
      <c r="N1" s="108"/>
      <c r="O1" s="108"/>
      <c r="Q1" s="111"/>
      <c r="R1" s="109" t="s">
        <v>226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125</v>
      </c>
      <c r="B4" s="117" t="s">
        <v>125</v>
      </c>
      <c r="C4" s="117" t="s">
        <v>125</v>
      </c>
      <c r="D4" s="117" t="s">
        <v>125</v>
      </c>
      <c r="E4" s="118" t="s">
        <v>125</v>
      </c>
      <c r="F4" s="119" t="s">
        <v>125</v>
      </c>
      <c r="G4" s="118" t="s">
        <v>125</v>
      </c>
      <c r="H4" s="119" t="s">
        <v>125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70</v>
      </c>
      <c r="B5" s="122" t="s">
        <v>76</v>
      </c>
      <c r="C5" s="122" t="s">
        <v>136</v>
      </c>
      <c r="D5" s="123" t="s">
        <v>138</v>
      </c>
      <c r="E5" s="122" t="s">
        <v>110</v>
      </c>
      <c r="F5" s="124" t="s">
        <v>113</v>
      </c>
      <c r="G5" s="122" t="s">
        <v>115</v>
      </c>
      <c r="H5" s="124" t="s">
        <v>117</v>
      </c>
      <c r="J5" s="277" t="s">
        <v>157</v>
      </c>
      <c r="K5" s="278"/>
      <c r="L5" s="278"/>
      <c r="M5" s="278"/>
      <c r="N5" s="278"/>
      <c r="O5" s="278"/>
      <c r="P5" s="279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68" t="s">
        <v>292</v>
      </c>
      <c r="B6" s="271" t="s">
        <v>293</v>
      </c>
      <c r="C6" s="234" t="s">
        <v>294</v>
      </c>
      <c r="D6" s="234">
        <v>40395</v>
      </c>
      <c r="E6" s="274">
        <v>886776</v>
      </c>
      <c r="F6" s="274">
        <v>1930020</v>
      </c>
      <c r="G6" s="274">
        <v>886725</v>
      </c>
      <c r="H6" s="305">
        <v>1929984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69"/>
      <c r="B7" s="272"/>
      <c r="C7" s="235"/>
      <c r="D7" s="235"/>
      <c r="E7" s="275"/>
      <c r="F7" s="275"/>
      <c r="G7" s="275"/>
      <c r="H7" s="306"/>
      <c r="J7" s="132" t="s">
        <v>58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70"/>
      <c r="B8" s="273"/>
      <c r="C8" s="236"/>
      <c r="D8" s="236"/>
      <c r="E8" s="276"/>
      <c r="F8" s="276"/>
      <c r="G8" s="276"/>
      <c r="H8" s="307"/>
      <c r="J8" s="137" t="s">
        <v>142</v>
      </c>
      <c r="K8" s="138" t="s">
        <v>278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158</v>
      </c>
      <c r="K9" s="143" t="s">
        <v>278</v>
      </c>
      <c r="L9" s="144"/>
      <c r="M9" s="144"/>
      <c r="N9" s="144"/>
      <c r="O9" s="145"/>
      <c r="P9" s="146"/>
    </row>
    <row r="10" spans="4:16" ht="12.75" customHeight="1">
      <c r="D10" s="120"/>
      <c r="E10" s="259" t="s">
        <v>227</v>
      </c>
      <c r="F10" s="260"/>
      <c r="G10" s="261"/>
      <c r="H10" s="120"/>
      <c r="I10" s="120"/>
      <c r="J10" s="142" t="s">
        <v>18</v>
      </c>
      <c r="K10" s="143" t="s">
        <v>279</v>
      </c>
      <c r="L10" s="144"/>
      <c r="M10" s="144"/>
      <c r="N10" s="144"/>
      <c r="O10" s="145"/>
      <c r="P10" s="146"/>
    </row>
    <row r="11" spans="4:19" ht="12.75" customHeight="1">
      <c r="D11" s="120"/>
      <c r="E11" s="262"/>
      <c r="F11" s="263"/>
      <c r="G11" s="264"/>
      <c r="H11" s="120"/>
      <c r="I11" s="120"/>
      <c r="J11" s="142" t="s">
        <v>161</v>
      </c>
      <c r="K11" s="143" t="s">
        <v>162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125</v>
      </c>
      <c r="B12" s="147" t="s">
        <v>228</v>
      </c>
      <c r="C12" s="148">
        <v>7.5</v>
      </c>
      <c r="D12" s="120"/>
      <c r="E12" s="262"/>
      <c r="F12" s="263"/>
      <c r="G12" s="264"/>
      <c r="H12" s="120"/>
      <c r="I12" s="120"/>
      <c r="J12" s="142" t="s">
        <v>165</v>
      </c>
      <c r="K12" s="143" t="s">
        <v>166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125</v>
      </c>
      <c r="B13" s="150" t="s">
        <v>229</v>
      </c>
      <c r="C13" s="151">
        <v>55</v>
      </c>
      <c r="D13" s="120"/>
      <c r="E13" s="262"/>
      <c r="F13" s="263"/>
      <c r="G13" s="264"/>
      <c r="H13" s="120"/>
      <c r="I13" s="120"/>
      <c r="J13" s="142" t="s">
        <v>169</v>
      </c>
      <c r="K13" s="143" t="s">
        <v>170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125</v>
      </c>
      <c r="B14" s="150" t="s">
        <v>230</v>
      </c>
      <c r="C14" s="151">
        <v>1.9</v>
      </c>
      <c r="D14" s="120"/>
      <c r="E14" s="265"/>
      <c r="F14" s="266"/>
      <c r="G14" s="267"/>
      <c r="H14" s="120"/>
      <c r="I14" s="120"/>
      <c r="J14" s="142" t="s">
        <v>173</v>
      </c>
      <c r="K14" s="143" t="s">
        <v>174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231</v>
      </c>
      <c r="C15" s="153">
        <f>C13*C14</f>
        <v>104.5</v>
      </c>
      <c r="D15" s="120"/>
      <c r="E15" s="154"/>
      <c r="F15" s="154"/>
      <c r="G15" s="154"/>
      <c r="H15" s="120"/>
      <c r="I15" s="120"/>
      <c r="J15" s="155" t="s">
        <v>177</v>
      </c>
      <c r="K15" s="156" t="s">
        <v>178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232</v>
      </c>
      <c r="C16" s="163">
        <f>+C15*0.05</f>
        <v>5.2250000000000005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125</v>
      </c>
      <c r="L17" s="167" t="s">
        <v>125</v>
      </c>
      <c r="M17" s="167" t="s">
        <v>125</v>
      </c>
      <c r="N17" s="168" t="s">
        <v>179</v>
      </c>
      <c r="O17" s="168" t="s">
        <v>179</v>
      </c>
      <c r="P17" s="168" t="s">
        <v>179</v>
      </c>
      <c r="Q17" s="168" t="s">
        <v>179</v>
      </c>
      <c r="R17" s="168" t="s">
        <v>179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233</v>
      </c>
      <c r="K18" s="170" t="s">
        <v>142</v>
      </c>
      <c r="L18" s="171" t="s">
        <v>158</v>
      </c>
      <c r="M18" s="171" t="s">
        <v>18</v>
      </c>
      <c r="N18" s="171" t="s">
        <v>161</v>
      </c>
      <c r="O18" s="171" t="s">
        <v>165</v>
      </c>
      <c r="P18" s="171" t="s">
        <v>169</v>
      </c>
      <c r="Q18" s="171" t="s">
        <v>173</v>
      </c>
      <c r="R18" s="172" t="s">
        <v>177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181</v>
      </c>
      <c r="K19" s="167" t="s">
        <v>86</v>
      </c>
      <c r="L19" s="167" t="s">
        <v>57</v>
      </c>
      <c r="M19" s="167" t="s">
        <v>43</v>
      </c>
      <c r="N19" s="174">
        <v>20</v>
      </c>
      <c r="O19" s="174" t="s">
        <v>302</v>
      </c>
      <c r="P19" s="174" t="s">
        <v>298</v>
      </c>
      <c r="Q19" s="174"/>
      <c r="R19" s="175" t="s">
        <v>302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182</v>
      </c>
      <c r="K20" s="167" t="s">
        <v>91</v>
      </c>
      <c r="L20" s="167" t="s">
        <v>57</v>
      </c>
      <c r="M20" s="167" t="s">
        <v>43</v>
      </c>
      <c r="N20" s="174">
        <v>10</v>
      </c>
      <c r="O20" s="174" t="s">
        <v>303</v>
      </c>
      <c r="P20" s="174" t="s">
        <v>304</v>
      </c>
      <c r="Q20" s="174"/>
      <c r="R20" s="175" t="s">
        <v>302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183</v>
      </c>
      <c r="K21" s="167" t="s">
        <v>86</v>
      </c>
      <c r="L21" s="167" t="s">
        <v>63</v>
      </c>
      <c r="M21" s="167" t="s">
        <v>43</v>
      </c>
      <c r="N21" s="174">
        <v>15</v>
      </c>
      <c r="O21" s="174" t="s">
        <v>302</v>
      </c>
      <c r="P21" s="174" t="s">
        <v>298</v>
      </c>
      <c r="Q21" s="174"/>
      <c r="R21" s="175" t="s">
        <v>302</v>
      </c>
      <c r="S21" s="110"/>
    </row>
    <row r="22" spans="1:19" ht="14.25" customHeight="1">
      <c r="A22" s="132" t="s">
        <v>58</v>
      </c>
      <c r="B22" s="144"/>
      <c r="C22" s="144"/>
      <c r="D22" s="112"/>
      <c r="E22" s="112"/>
      <c r="F22" s="177"/>
      <c r="G22" s="177"/>
      <c r="H22" s="177"/>
      <c r="J22" s="176" t="s">
        <v>184</v>
      </c>
      <c r="K22" s="167" t="s">
        <v>91</v>
      </c>
      <c r="L22" s="167" t="s">
        <v>75</v>
      </c>
      <c r="M22" s="167" t="s">
        <v>43</v>
      </c>
      <c r="N22" s="174">
        <v>20</v>
      </c>
      <c r="O22" s="174" t="s">
        <v>303</v>
      </c>
      <c r="P22" s="174" t="s">
        <v>304</v>
      </c>
      <c r="Q22" s="174"/>
      <c r="R22" s="175" t="s">
        <v>302</v>
      </c>
      <c r="S22" s="110"/>
    </row>
    <row r="23" spans="1:19" ht="14.25" customHeight="1">
      <c r="A23" s="239" t="s">
        <v>70</v>
      </c>
      <c r="B23" s="240"/>
      <c r="C23" s="138" t="s">
        <v>280</v>
      </c>
      <c r="D23" s="138"/>
      <c r="E23" s="138"/>
      <c r="F23" s="178"/>
      <c r="J23" s="176" t="s">
        <v>185</v>
      </c>
      <c r="K23" s="167" t="s">
        <v>80</v>
      </c>
      <c r="L23" s="167" t="s">
        <v>63</v>
      </c>
      <c r="M23" s="167" t="s">
        <v>44</v>
      </c>
      <c r="N23" s="174">
        <v>15</v>
      </c>
      <c r="O23" s="174" t="s">
        <v>22</v>
      </c>
      <c r="P23" s="174" t="s">
        <v>298</v>
      </c>
      <c r="Q23" s="174"/>
      <c r="R23" s="175" t="s">
        <v>302</v>
      </c>
      <c r="S23" s="110"/>
    </row>
    <row r="24" spans="1:19" ht="14.25" customHeight="1">
      <c r="A24" s="241" t="s">
        <v>76</v>
      </c>
      <c r="B24" s="242"/>
      <c r="C24" s="143" t="s">
        <v>77</v>
      </c>
      <c r="D24" s="143"/>
      <c r="E24" s="143"/>
      <c r="F24" s="180"/>
      <c r="J24" s="176" t="s">
        <v>186</v>
      </c>
      <c r="K24" s="167" t="s">
        <v>101</v>
      </c>
      <c r="L24" s="167" t="s">
        <v>57</v>
      </c>
      <c r="M24" s="167" t="s">
        <v>44</v>
      </c>
      <c r="N24" s="174">
        <v>25</v>
      </c>
      <c r="O24" s="174" t="s">
        <v>302</v>
      </c>
      <c r="P24" s="174" t="s">
        <v>304</v>
      </c>
      <c r="Q24" s="174"/>
      <c r="R24" s="175" t="s">
        <v>302</v>
      </c>
      <c r="S24" s="110"/>
    </row>
    <row r="25" spans="1:19" ht="14.25" customHeight="1">
      <c r="A25" s="241" t="s">
        <v>81</v>
      </c>
      <c r="B25" s="242"/>
      <c r="C25" s="143" t="s">
        <v>234</v>
      </c>
      <c r="D25" s="143"/>
      <c r="E25" s="143"/>
      <c r="F25" s="180"/>
      <c r="J25" s="176" t="s">
        <v>187</v>
      </c>
      <c r="K25" s="167" t="s">
        <v>109</v>
      </c>
      <c r="L25" s="167" t="s">
        <v>63</v>
      </c>
      <c r="M25" s="167" t="s">
        <v>44</v>
      </c>
      <c r="N25" s="174">
        <v>10</v>
      </c>
      <c r="O25" s="174" t="s">
        <v>302</v>
      </c>
      <c r="P25" s="174" t="s">
        <v>298</v>
      </c>
      <c r="Q25" s="174"/>
      <c r="R25" s="175" t="s">
        <v>302</v>
      </c>
      <c r="S25" s="110"/>
    </row>
    <row r="26" spans="1:19" ht="14.25" customHeight="1">
      <c r="A26" s="241" t="s">
        <v>138</v>
      </c>
      <c r="B26" s="242"/>
      <c r="C26" s="143" t="s">
        <v>281</v>
      </c>
      <c r="D26" s="143"/>
      <c r="E26" s="143"/>
      <c r="F26" s="180"/>
      <c r="J26" s="176" t="s">
        <v>188</v>
      </c>
      <c r="K26" s="167" t="s">
        <v>80</v>
      </c>
      <c r="L26" s="167" t="s">
        <v>57</v>
      </c>
      <c r="M26" s="167" t="s">
        <v>44</v>
      </c>
      <c r="N26" s="174">
        <v>15</v>
      </c>
      <c r="O26" s="174" t="s">
        <v>303</v>
      </c>
      <c r="P26" s="174" t="s">
        <v>298</v>
      </c>
      <c r="Q26" s="174"/>
      <c r="R26" s="175" t="s">
        <v>302</v>
      </c>
      <c r="S26" s="110"/>
    </row>
    <row r="27" spans="1:19" ht="14.25" customHeight="1">
      <c r="A27" s="241" t="s">
        <v>110</v>
      </c>
      <c r="B27" s="242"/>
      <c r="C27" s="132" t="s">
        <v>282</v>
      </c>
      <c r="D27" s="132"/>
      <c r="E27" s="132"/>
      <c r="F27" s="180"/>
      <c r="J27" s="176" t="s">
        <v>189</v>
      </c>
      <c r="K27" s="167" t="s">
        <v>80</v>
      </c>
      <c r="L27" s="167" t="s">
        <v>75</v>
      </c>
      <c r="M27" s="167" t="s">
        <v>45</v>
      </c>
      <c r="N27" s="174">
        <v>20</v>
      </c>
      <c r="O27" s="174" t="s">
        <v>303</v>
      </c>
      <c r="P27" s="174" t="s">
        <v>298</v>
      </c>
      <c r="Q27" s="174"/>
      <c r="R27" s="175" t="s">
        <v>302</v>
      </c>
      <c r="S27" s="110"/>
    </row>
    <row r="28" spans="1:19" ht="14.25" customHeight="1">
      <c r="A28" s="241" t="s">
        <v>113</v>
      </c>
      <c r="B28" s="242"/>
      <c r="C28" s="132" t="s">
        <v>283</v>
      </c>
      <c r="D28" s="132"/>
      <c r="E28" s="132"/>
      <c r="F28" s="180"/>
      <c r="J28" s="176" t="s">
        <v>190</v>
      </c>
      <c r="K28" s="167" t="s">
        <v>101</v>
      </c>
      <c r="L28" s="167" t="s">
        <v>75</v>
      </c>
      <c r="M28" s="167" t="s">
        <v>45</v>
      </c>
      <c r="N28" s="174">
        <v>30</v>
      </c>
      <c r="O28" s="174" t="s">
        <v>302</v>
      </c>
      <c r="P28" s="174" t="s">
        <v>304</v>
      </c>
      <c r="Q28" s="174"/>
      <c r="R28" s="175" t="s">
        <v>302</v>
      </c>
      <c r="S28" s="110"/>
    </row>
    <row r="29" spans="1:18" ht="14.25" customHeight="1">
      <c r="A29" s="241" t="s">
        <v>115</v>
      </c>
      <c r="B29" s="242"/>
      <c r="C29" s="132" t="s">
        <v>284</v>
      </c>
      <c r="D29" s="132"/>
      <c r="E29" s="132"/>
      <c r="F29" s="180"/>
      <c r="J29" s="176" t="s">
        <v>191</v>
      </c>
      <c r="K29" s="167" t="s">
        <v>80</v>
      </c>
      <c r="L29" s="167" t="s">
        <v>63</v>
      </c>
      <c r="M29" s="167" t="s">
        <v>45</v>
      </c>
      <c r="N29" s="174">
        <v>20</v>
      </c>
      <c r="O29" s="174" t="s">
        <v>302</v>
      </c>
      <c r="P29" s="174" t="s">
        <v>298</v>
      </c>
      <c r="Q29" s="174"/>
      <c r="R29" s="175" t="s">
        <v>302</v>
      </c>
    </row>
    <row r="30" spans="1:18" ht="14.25" customHeight="1">
      <c r="A30" s="241" t="s">
        <v>117</v>
      </c>
      <c r="B30" s="242"/>
      <c r="C30" s="132" t="s">
        <v>285</v>
      </c>
      <c r="D30" s="132"/>
      <c r="E30" s="132"/>
      <c r="F30" s="180"/>
      <c r="J30" s="181" t="s">
        <v>192</v>
      </c>
      <c r="K30" s="182" t="s">
        <v>101</v>
      </c>
      <c r="L30" s="182" t="s">
        <v>57</v>
      </c>
      <c r="M30" s="182" t="s">
        <v>45</v>
      </c>
      <c r="N30" s="183">
        <v>15</v>
      </c>
      <c r="O30" s="183" t="s">
        <v>303</v>
      </c>
      <c r="P30" s="183" t="s">
        <v>304</v>
      </c>
      <c r="Q30" s="183"/>
      <c r="R30" s="184" t="s">
        <v>302</v>
      </c>
    </row>
    <row r="31" spans="1:6" ht="14.25" customHeight="1">
      <c r="A31" s="241" t="s">
        <v>228</v>
      </c>
      <c r="B31" s="242"/>
      <c r="C31" s="132" t="s">
        <v>286</v>
      </c>
      <c r="D31" s="132"/>
      <c r="E31" s="136"/>
      <c r="F31" s="180"/>
    </row>
    <row r="32" spans="1:14" ht="14.25" customHeight="1">
      <c r="A32" s="241" t="s">
        <v>229</v>
      </c>
      <c r="B32" s="242"/>
      <c r="C32" s="132" t="s">
        <v>287</v>
      </c>
      <c r="D32" s="132"/>
      <c r="E32" s="143"/>
      <c r="F32" s="180"/>
      <c r="L32" s="185" t="s">
        <v>58</v>
      </c>
      <c r="M32" s="186"/>
      <c r="N32" s="187"/>
    </row>
    <row r="33" spans="1:15" ht="14.25" customHeight="1">
      <c r="A33" s="142" t="s">
        <v>230</v>
      </c>
      <c r="B33" s="179"/>
      <c r="C33" s="132" t="s">
        <v>288</v>
      </c>
      <c r="D33" s="143"/>
      <c r="E33" s="143"/>
      <c r="F33" s="180"/>
      <c r="L33" s="237" t="s">
        <v>159</v>
      </c>
      <c r="M33" s="238"/>
      <c r="N33" s="188" t="s">
        <v>143</v>
      </c>
      <c r="O33" s="188" t="s">
        <v>160</v>
      </c>
    </row>
    <row r="34" spans="1:15" ht="14.25" customHeight="1">
      <c r="A34" s="142" t="s">
        <v>231</v>
      </c>
      <c r="B34" s="179"/>
      <c r="C34" s="132" t="s">
        <v>289</v>
      </c>
      <c r="D34" s="143"/>
      <c r="E34" s="143"/>
      <c r="F34" s="180"/>
      <c r="L34" s="189" t="s">
        <v>163</v>
      </c>
      <c r="M34" s="190"/>
      <c r="N34" s="191" t="s">
        <v>75</v>
      </c>
      <c r="O34" s="191" t="s">
        <v>164</v>
      </c>
    </row>
    <row r="35" spans="1:15" ht="14.25" customHeight="1">
      <c r="A35" s="142" t="s">
        <v>232</v>
      </c>
      <c r="B35" s="179"/>
      <c r="C35" s="143" t="s">
        <v>290</v>
      </c>
      <c r="D35" s="143"/>
      <c r="E35" s="143"/>
      <c r="F35" s="180"/>
      <c r="L35" s="192" t="s">
        <v>167</v>
      </c>
      <c r="M35" s="193"/>
      <c r="N35" s="194" t="s">
        <v>57</v>
      </c>
      <c r="O35" s="194" t="s">
        <v>168</v>
      </c>
    </row>
    <row r="36" spans="1:15" ht="14.25" customHeight="1">
      <c r="A36" s="142" t="s">
        <v>235</v>
      </c>
      <c r="B36" s="179"/>
      <c r="C36" s="143" t="s">
        <v>236</v>
      </c>
      <c r="D36" s="143"/>
      <c r="E36" s="143"/>
      <c r="F36" s="180"/>
      <c r="L36" s="192" t="s">
        <v>171</v>
      </c>
      <c r="M36" s="193"/>
      <c r="N36" s="194" t="s">
        <v>63</v>
      </c>
      <c r="O36" s="194" t="s">
        <v>172</v>
      </c>
    </row>
    <row r="37" spans="1:15" ht="14.25" customHeight="1">
      <c r="A37" s="155" t="s">
        <v>237</v>
      </c>
      <c r="B37" s="195"/>
      <c r="C37" s="156" t="s">
        <v>238</v>
      </c>
      <c r="D37" s="159"/>
      <c r="E37" s="159"/>
      <c r="F37" s="196"/>
      <c r="L37" s="197" t="s">
        <v>175</v>
      </c>
      <c r="M37" s="198"/>
      <c r="N37" s="199" t="s">
        <v>69</v>
      </c>
      <c r="O37" s="199" t="s">
        <v>176</v>
      </c>
    </row>
    <row r="38" ht="14.25" customHeight="1"/>
    <row r="39" ht="14.25" customHeight="1"/>
    <row r="40" ht="14.25" customHeight="1" thickBot="1"/>
    <row r="41" spans="1:17" ht="14.25" customHeight="1" thickBot="1">
      <c r="A41" s="257" t="s">
        <v>224</v>
      </c>
      <c r="B41" s="258"/>
      <c r="C41" s="108"/>
      <c r="D41" s="108"/>
      <c r="E41" s="108"/>
      <c r="F41" s="108"/>
      <c r="G41" s="109" t="s">
        <v>239</v>
      </c>
      <c r="H41" s="257" t="s">
        <v>224</v>
      </c>
      <c r="I41" s="258"/>
      <c r="J41" s="108"/>
      <c r="K41" s="108"/>
      <c r="L41" s="108"/>
      <c r="M41" s="108"/>
      <c r="Q41" s="109" t="s">
        <v>240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7" t="s">
        <v>241</v>
      </c>
      <c r="I45" s="248"/>
      <c r="J45" s="248"/>
      <c r="K45" s="249"/>
      <c r="L45" s="249"/>
      <c r="M45" s="249"/>
      <c r="N45" s="249"/>
      <c r="O45" s="249"/>
      <c r="P45" s="250"/>
    </row>
    <row r="46" spans="8:16" ht="12" thickBot="1">
      <c r="H46" s="201" t="s">
        <v>143</v>
      </c>
      <c r="I46" s="243" t="s">
        <v>69</v>
      </c>
      <c r="J46" s="244"/>
      <c r="K46" s="251" t="s">
        <v>63</v>
      </c>
      <c r="L46" s="252"/>
      <c r="M46" s="255" t="s">
        <v>57</v>
      </c>
      <c r="N46" s="256"/>
      <c r="O46" s="286" t="s">
        <v>75</v>
      </c>
      <c r="P46" s="252"/>
    </row>
    <row r="47" spans="1:16" ht="12.75" customHeight="1">
      <c r="A47" s="299" t="s">
        <v>242</v>
      </c>
      <c r="B47" s="300"/>
      <c r="C47" s="300"/>
      <c r="D47" s="300"/>
      <c r="E47" s="300"/>
      <c r="F47" s="300"/>
      <c r="G47" s="301"/>
      <c r="H47" s="245" t="s">
        <v>243</v>
      </c>
      <c r="I47" s="287" t="s">
        <v>244</v>
      </c>
      <c r="J47" s="288"/>
      <c r="K47" s="253" t="s">
        <v>245</v>
      </c>
      <c r="L47" s="254"/>
      <c r="M47" s="285" t="s">
        <v>246</v>
      </c>
      <c r="N47" s="254"/>
      <c r="O47" s="285" t="s">
        <v>247</v>
      </c>
      <c r="P47" s="254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46"/>
      <c r="I48" s="282" t="s">
        <v>176</v>
      </c>
      <c r="J48" s="283"/>
      <c r="K48" s="284" t="s">
        <v>172</v>
      </c>
      <c r="L48" s="281"/>
      <c r="M48" s="280" t="s">
        <v>168</v>
      </c>
      <c r="N48" s="281"/>
      <c r="O48" s="280" t="s">
        <v>164</v>
      </c>
      <c r="P48" s="281"/>
    </row>
    <row r="49" spans="1:17" s="203" customFormat="1" ht="13.5" customHeight="1">
      <c r="A49" s="310" t="s">
        <v>248</v>
      </c>
      <c r="B49" s="291" t="s">
        <v>249</v>
      </c>
      <c r="C49" s="292" t="s">
        <v>143</v>
      </c>
      <c r="D49" s="294" t="s">
        <v>250</v>
      </c>
      <c r="E49" s="297" t="s">
        <v>251</v>
      </c>
      <c r="F49" s="297" t="s">
        <v>252</v>
      </c>
      <c r="G49" s="297" t="s">
        <v>253</v>
      </c>
      <c r="H49" s="202"/>
      <c r="I49" s="295" t="s">
        <v>19</v>
      </c>
      <c r="J49" s="295" t="s">
        <v>254</v>
      </c>
      <c r="K49" s="313" t="s">
        <v>19</v>
      </c>
      <c r="L49" s="312" t="s">
        <v>254</v>
      </c>
      <c r="M49" s="313" t="s">
        <v>19</v>
      </c>
      <c r="N49" s="312" t="s">
        <v>254</v>
      </c>
      <c r="O49" s="313" t="s">
        <v>19</v>
      </c>
      <c r="P49" s="312" t="s">
        <v>254</v>
      </c>
      <c r="Q49" s="308" t="s">
        <v>255</v>
      </c>
    </row>
    <row r="50" spans="1:17" s="203" customFormat="1" ht="13.5" customHeight="1" thickBot="1">
      <c r="A50" s="311"/>
      <c r="B50" s="282"/>
      <c r="C50" s="293"/>
      <c r="D50" s="283"/>
      <c r="E50" s="298"/>
      <c r="F50" s="298"/>
      <c r="G50" s="298"/>
      <c r="H50" s="204"/>
      <c r="I50" s="296"/>
      <c r="J50" s="296"/>
      <c r="K50" s="280"/>
      <c r="L50" s="281"/>
      <c r="M50" s="280"/>
      <c r="N50" s="281"/>
      <c r="O50" s="280"/>
      <c r="P50" s="281"/>
      <c r="Q50" s="309"/>
    </row>
    <row r="51" spans="1:17" ht="11.25">
      <c r="A51" s="205" t="s">
        <v>256</v>
      </c>
      <c r="B51" s="206" t="s">
        <v>256</v>
      </c>
      <c r="C51" s="207" t="s">
        <v>56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257</v>
      </c>
      <c r="B52" s="213" t="s">
        <v>258</v>
      </c>
      <c r="C52" s="214" t="s">
        <v>62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259</v>
      </c>
      <c r="B53" s="213" t="s">
        <v>260</v>
      </c>
      <c r="C53" s="214" t="s">
        <v>68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261</v>
      </c>
      <c r="B54" s="213" t="s">
        <v>262</v>
      </c>
      <c r="C54" s="219" t="s">
        <v>74</v>
      </c>
      <c r="D54" s="215">
        <v>8</v>
      </c>
      <c r="E54" s="215"/>
      <c r="F54" s="230"/>
      <c r="G54" s="231"/>
      <c r="H54" s="204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2" t="s">
        <v>263</v>
      </c>
      <c r="B55" s="213" t="s">
        <v>264</v>
      </c>
      <c r="C55" s="219" t="s">
        <v>80</v>
      </c>
      <c r="D55" s="215">
        <v>7</v>
      </c>
      <c r="E55" s="215">
        <v>48</v>
      </c>
      <c r="F55" s="230" t="s">
        <v>305</v>
      </c>
      <c r="G55" s="231"/>
      <c r="H55" s="204"/>
      <c r="I55" s="216"/>
      <c r="J55" s="216"/>
      <c r="K55" s="217" t="s">
        <v>299</v>
      </c>
      <c r="L55" s="218">
        <v>30</v>
      </c>
      <c r="M55" s="217" t="s">
        <v>188</v>
      </c>
      <c r="N55" s="218">
        <v>15</v>
      </c>
      <c r="O55" s="217" t="s">
        <v>189</v>
      </c>
      <c r="P55" s="218">
        <v>3</v>
      </c>
      <c r="Q55" s="216">
        <v>4</v>
      </c>
    </row>
    <row r="56" spans="1:17" ht="33.75">
      <c r="A56" s="212" t="s">
        <v>265</v>
      </c>
      <c r="B56" s="213" t="s">
        <v>266</v>
      </c>
      <c r="C56" s="219" t="s">
        <v>86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 t="s">
        <v>183</v>
      </c>
      <c r="L56" s="218" t="s">
        <v>300</v>
      </c>
      <c r="M56" s="217" t="s">
        <v>181</v>
      </c>
      <c r="N56" s="218" t="s">
        <v>300</v>
      </c>
      <c r="O56" s="217"/>
      <c r="P56" s="218" t="s">
        <v>300</v>
      </c>
      <c r="Q56" s="216">
        <v>2</v>
      </c>
    </row>
    <row r="57" spans="1:17" ht="22.5">
      <c r="A57" s="212" t="s">
        <v>267</v>
      </c>
      <c r="B57" s="213" t="s">
        <v>268</v>
      </c>
      <c r="C57" s="214" t="s">
        <v>91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182</v>
      </c>
      <c r="N57" s="218" t="s">
        <v>300</v>
      </c>
      <c r="O57" s="217" t="s">
        <v>184</v>
      </c>
      <c r="P57" s="218" t="s">
        <v>300</v>
      </c>
      <c r="Q57" s="216">
        <v>2</v>
      </c>
    </row>
    <row r="58" spans="1:17" ht="22.5">
      <c r="A58" s="212" t="s">
        <v>269</v>
      </c>
      <c r="B58" s="213" t="s">
        <v>270</v>
      </c>
      <c r="C58" s="214" t="s">
        <v>95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271</v>
      </c>
      <c r="B59" s="213" t="s">
        <v>272</v>
      </c>
      <c r="C59" s="214" t="s">
        <v>98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273</v>
      </c>
      <c r="B60" s="213" t="s">
        <v>274</v>
      </c>
      <c r="C60" s="214" t="s">
        <v>101</v>
      </c>
      <c r="D60" s="215">
        <v>2</v>
      </c>
      <c r="E60" s="215">
        <v>30</v>
      </c>
      <c r="F60" s="230" t="s">
        <v>305</v>
      </c>
      <c r="G60" s="231"/>
      <c r="H60" s="204"/>
      <c r="I60" s="216"/>
      <c r="J60" s="216"/>
      <c r="K60" s="217"/>
      <c r="L60" s="218"/>
      <c r="M60" s="217" t="s">
        <v>301</v>
      </c>
      <c r="N60" s="218">
        <v>20</v>
      </c>
      <c r="O60" s="217" t="s">
        <v>190</v>
      </c>
      <c r="P60" s="218">
        <v>10</v>
      </c>
      <c r="Q60" s="216">
        <v>3</v>
      </c>
    </row>
    <row r="61" spans="1:17" ht="11.25">
      <c r="A61" s="212" t="s">
        <v>275</v>
      </c>
      <c r="B61" s="213" t="s">
        <v>275</v>
      </c>
      <c r="C61" s="214" t="s">
        <v>105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276</v>
      </c>
      <c r="B62" s="221" t="s">
        <v>277</v>
      </c>
      <c r="C62" s="222" t="s">
        <v>109</v>
      </c>
      <c r="D62" s="223">
        <v>0</v>
      </c>
      <c r="E62" s="223">
        <v>20</v>
      </c>
      <c r="F62" s="232" t="s">
        <v>305</v>
      </c>
      <c r="G62" s="233"/>
      <c r="H62" s="204"/>
      <c r="I62" s="224"/>
      <c r="J62" s="224"/>
      <c r="K62" s="225" t="s">
        <v>187</v>
      </c>
      <c r="L62" s="226">
        <v>15</v>
      </c>
      <c r="M62" s="225"/>
      <c r="N62" s="226">
        <v>5</v>
      </c>
      <c r="O62" s="225"/>
      <c r="P62" s="226" t="s">
        <v>300</v>
      </c>
      <c r="Q62" s="224">
        <v>1</v>
      </c>
    </row>
    <row r="63" spans="8:16" ht="27.75" customHeight="1" thickBot="1">
      <c r="H63" s="227" t="s">
        <v>255</v>
      </c>
      <c r="I63" s="289"/>
      <c r="J63" s="290"/>
      <c r="K63" s="289">
        <v>5</v>
      </c>
      <c r="L63" s="290"/>
      <c r="M63" s="289">
        <v>4</v>
      </c>
      <c r="N63" s="290"/>
      <c r="O63" s="289">
        <v>3</v>
      </c>
      <c r="P63" s="29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I46:J46"/>
    <mergeCell ref="H47:H48"/>
    <mergeCell ref="H45:P45"/>
    <mergeCell ref="K46:L46"/>
    <mergeCell ref="K47:L47"/>
    <mergeCell ref="M46:N46"/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5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46</v>
      </c>
      <c r="B1" s="315"/>
      <c r="C1" s="1"/>
      <c r="D1" s="1"/>
      <c r="E1" s="1"/>
      <c r="F1" s="1"/>
      <c r="G1" s="1"/>
      <c r="R1" s="3" t="s">
        <v>47</v>
      </c>
      <c r="S1" s="4" t="s">
        <v>48</v>
      </c>
      <c r="T1" s="4" t="s">
        <v>49</v>
      </c>
      <c r="U1" s="4" t="s">
        <v>50</v>
      </c>
      <c r="V1" s="4" t="s">
        <v>51</v>
      </c>
      <c r="W1" s="4" t="s">
        <v>52</v>
      </c>
      <c r="X1" s="5" t="s">
        <v>53</v>
      </c>
    </row>
    <row r="2" spans="1:24" s="2" customFormat="1" ht="12">
      <c r="A2" s="316"/>
      <c r="B2" s="316"/>
      <c r="C2" s="316"/>
      <c r="D2" s="6"/>
      <c r="E2" s="6"/>
      <c r="R2" s="7" t="s">
        <v>54</v>
      </c>
      <c r="S2" s="8" t="s">
        <v>54</v>
      </c>
      <c r="T2" s="8">
        <v>0</v>
      </c>
      <c r="U2" s="8" t="s">
        <v>55</v>
      </c>
      <c r="V2" s="9" t="s">
        <v>56</v>
      </c>
      <c r="W2" s="9" t="s">
        <v>57</v>
      </c>
      <c r="X2" s="10" t="s">
        <v>43</v>
      </c>
    </row>
    <row r="3" spans="1:24" s="2" customFormat="1" ht="12.75">
      <c r="A3" s="11" t="s">
        <v>58</v>
      </c>
      <c r="B3" s="12"/>
      <c r="C3" s="12"/>
      <c r="D3" s="12"/>
      <c r="E3" s="13"/>
      <c r="F3" s="13"/>
      <c r="G3" s="13"/>
      <c r="R3" s="7" t="s">
        <v>59</v>
      </c>
      <c r="S3" s="8" t="s">
        <v>60</v>
      </c>
      <c r="T3" s="9">
        <v>1</v>
      </c>
      <c r="U3" s="14" t="s">
        <v>61</v>
      </c>
      <c r="V3" s="9" t="s">
        <v>62</v>
      </c>
      <c r="W3" s="9" t="s">
        <v>63</v>
      </c>
      <c r="X3" s="15" t="s">
        <v>44</v>
      </c>
    </row>
    <row r="4" spans="1:24" s="2" customFormat="1" ht="12.75">
      <c r="A4" s="16" t="s">
        <v>47</v>
      </c>
      <c r="B4" s="17" t="s">
        <v>64</v>
      </c>
      <c r="C4" s="18"/>
      <c r="D4" s="18"/>
      <c r="E4" s="19"/>
      <c r="F4" s="318" t="s">
        <v>65</v>
      </c>
      <c r="R4" s="20" t="s">
        <v>66</v>
      </c>
      <c r="S4" s="14" t="s">
        <v>67</v>
      </c>
      <c r="T4" s="9">
        <v>2</v>
      </c>
      <c r="U4" s="9"/>
      <c r="V4" s="9" t="s">
        <v>68</v>
      </c>
      <c r="W4" s="9" t="s">
        <v>69</v>
      </c>
      <c r="X4" s="15" t="s">
        <v>45</v>
      </c>
    </row>
    <row r="5" spans="1:24" s="2" customFormat="1" ht="12.75">
      <c r="A5" s="21" t="s">
        <v>70</v>
      </c>
      <c r="B5" s="11" t="s">
        <v>71</v>
      </c>
      <c r="C5" s="12"/>
      <c r="D5" s="12"/>
      <c r="E5" s="22"/>
      <c r="F5" s="319"/>
      <c r="G5" s="23"/>
      <c r="R5" s="20" t="s">
        <v>72</v>
      </c>
      <c r="S5" s="14" t="s">
        <v>73</v>
      </c>
      <c r="T5" s="9">
        <v>3</v>
      </c>
      <c r="U5" s="9"/>
      <c r="V5" s="9" t="s">
        <v>74</v>
      </c>
      <c r="W5" s="9" t="s">
        <v>75</v>
      </c>
      <c r="X5" s="10"/>
    </row>
    <row r="6" spans="1:24" s="2" customFormat="1" ht="12.75">
      <c r="A6" s="21" t="s">
        <v>76</v>
      </c>
      <c r="B6" s="24" t="s">
        <v>77</v>
      </c>
      <c r="C6" s="12"/>
      <c r="D6" s="12"/>
      <c r="E6" s="22"/>
      <c r="F6" s="319"/>
      <c r="G6" s="23"/>
      <c r="R6" s="20" t="s">
        <v>78</v>
      </c>
      <c r="S6" s="14" t="s">
        <v>79</v>
      </c>
      <c r="T6" s="9">
        <v>4</v>
      </c>
      <c r="U6" s="9"/>
      <c r="V6" s="9" t="s">
        <v>80</v>
      </c>
      <c r="W6" s="9"/>
      <c r="X6" s="15"/>
    </row>
    <row r="7" spans="1:24" s="2" customFormat="1" ht="12.75" customHeight="1">
      <c r="A7" s="21" t="s">
        <v>81</v>
      </c>
      <c r="B7" s="24" t="s">
        <v>82</v>
      </c>
      <c r="C7" s="12"/>
      <c r="D7" s="12"/>
      <c r="E7" s="22"/>
      <c r="F7" s="319"/>
      <c r="G7" s="23"/>
      <c r="H7" s="259" t="s">
        <v>83</v>
      </c>
      <c r="I7" s="260"/>
      <c r="R7" s="20" t="s">
        <v>84</v>
      </c>
      <c r="S7" s="14" t="s">
        <v>85</v>
      </c>
      <c r="T7" s="9">
        <v>5</v>
      </c>
      <c r="U7" s="9"/>
      <c r="V7" s="9" t="s">
        <v>86</v>
      </c>
      <c r="W7" s="9"/>
      <c r="X7" s="15"/>
    </row>
    <row r="8" spans="1:24" s="2" customFormat="1" ht="12.75" customHeight="1">
      <c r="A8" s="21" t="s">
        <v>87</v>
      </c>
      <c r="B8" s="24" t="s">
        <v>88</v>
      </c>
      <c r="C8" s="12"/>
      <c r="D8" s="12"/>
      <c r="E8" s="22"/>
      <c r="F8" s="319"/>
      <c r="G8" s="23"/>
      <c r="H8" s="262"/>
      <c r="I8" s="263"/>
      <c r="R8" s="20" t="s">
        <v>89</v>
      </c>
      <c r="S8" s="14" t="s">
        <v>90</v>
      </c>
      <c r="T8" s="9"/>
      <c r="U8" s="9"/>
      <c r="V8" s="9" t="s">
        <v>91</v>
      </c>
      <c r="W8" s="9"/>
      <c r="X8" s="15"/>
    </row>
    <row r="9" spans="1:24" s="2" customFormat="1" ht="12.75" customHeight="1">
      <c r="A9" s="21" t="s">
        <v>92</v>
      </c>
      <c r="B9" s="24" t="s">
        <v>93</v>
      </c>
      <c r="C9" s="12"/>
      <c r="D9" s="12"/>
      <c r="E9" s="22"/>
      <c r="F9" s="319"/>
      <c r="G9" s="23"/>
      <c r="H9" s="262"/>
      <c r="I9" s="263"/>
      <c r="R9" s="20" t="s">
        <v>94</v>
      </c>
      <c r="S9" s="9"/>
      <c r="T9" s="9"/>
      <c r="U9" s="9"/>
      <c r="V9" s="9" t="s">
        <v>95</v>
      </c>
      <c r="W9" s="9"/>
      <c r="X9" s="15"/>
    </row>
    <row r="10" spans="1:24" s="2" customFormat="1" ht="12.75" customHeight="1">
      <c r="A10" s="21" t="s">
        <v>96</v>
      </c>
      <c r="B10" s="24" t="s">
        <v>213</v>
      </c>
      <c r="C10" s="12"/>
      <c r="D10" s="12"/>
      <c r="E10" s="22"/>
      <c r="F10" s="319"/>
      <c r="G10" s="23"/>
      <c r="H10" s="262"/>
      <c r="I10" s="263"/>
      <c r="R10" s="20" t="s">
        <v>97</v>
      </c>
      <c r="S10" s="9"/>
      <c r="T10" s="9"/>
      <c r="U10" s="9"/>
      <c r="V10" s="9" t="s">
        <v>98</v>
      </c>
      <c r="W10" s="9"/>
      <c r="X10" s="15"/>
    </row>
    <row r="11" spans="1:24" s="2" customFormat="1" ht="12.75" customHeight="1">
      <c r="A11" s="21" t="s">
        <v>99</v>
      </c>
      <c r="B11" s="24" t="s">
        <v>213</v>
      </c>
      <c r="C11" s="12"/>
      <c r="D11" s="12"/>
      <c r="E11" s="22"/>
      <c r="F11" s="319"/>
      <c r="G11" s="23"/>
      <c r="H11" s="265"/>
      <c r="I11" s="266"/>
      <c r="R11" s="20" t="s">
        <v>100</v>
      </c>
      <c r="S11" s="9"/>
      <c r="T11" s="9"/>
      <c r="U11" s="9"/>
      <c r="V11" s="9" t="s">
        <v>101</v>
      </c>
      <c r="W11" s="9"/>
      <c r="X11" s="15"/>
    </row>
    <row r="12" spans="1:24" s="2" customFormat="1" ht="12.75">
      <c r="A12" s="21" t="s">
        <v>102</v>
      </c>
      <c r="B12" s="24" t="s">
        <v>103</v>
      </c>
      <c r="C12" s="12"/>
      <c r="D12" s="12"/>
      <c r="E12" s="22"/>
      <c r="F12" s="319"/>
      <c r="G12" s="23"/>
      <c r="H12" s="25"/>
      <c r="I12" s="25"/>
      <c r="R12" s="20" t="s">
        <v>104</v>
      </c>
      <c r="S12" s="9"/>
      <c r="T12" s="9"/>
      <c r="U12" s="9"/>
      <c r="V12" s="9" t="s">
        <v>105</v>
      </c>
      <c r="W12" s="9"/>
      <c r="X12" s="15"/>
    </row>
    <row r="13" spans="1:24" s="2" customFormat="1" ht="12.75">
      <c r="A13" s="26" t="s">
        <v>106</v>
      </c>
      <c r="B13" s="27" t="s">
        <v>107</v>
      </c>
      <c r="C13" s="28"/>
      <c r="D13" s="28"/>
      <c r="E13" s="29"/>
      <c r="F13" s="320"/>
      <c r="G13" s="23"/>
      <c r="R13" s="20" t="s">
        <v>108</v>
      </c>
      <c r="S13" s="9"/>
      <c r="T13" s="9"/>
      <c r="U13" s="9"/>
      <c r="V13" s="9" t="s">
        <v>109</v>
      </c>
      <c r="W13" s="9"/>
      <c r="X13" s="15"/>
    </row>
    <row r="14" spans="1:24" s="2" customFormat="1" ht="12.75">
      <c r="A14" s="21" t="s">
        <v>110</v>
      </c>
      <c r="B14" s="24" t="s">
        <v>214</v>
      </c>
      <c r="C14" s="12"/>
      <c r="D14" s="12"/>
      <c r="E14" s="22"/>
      <c r="F14" s="318" t="s">
        <v>111</v>
      </c>
      <c r="G14" s="23"/>
      <c r="R14" s="20" t="s">
        <v>112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113</v>
      </c>
      <c r="B15" s="24" t="s">
        <v>215</v>
      </c>
      <c r="C15" s="12"/>
      <c r="D15" s="12"/>
      <c r="E15" s="22"/>
      <c r="F15" s="319"/>
      <c r="G15" s="23"/>
      <c r="R15" s="20" t="s">
        <v>114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115</v>
      </c>
      <c r="B16" s="24" t="s">
        <v>216</v>
      </c>
      <c r="C16" s="12"/>
      <c r="D16" s="12"/>
      <c r="E16" s="30"/>
      <c r="F16" s="319"/>
      <c r="G16" s="23"/>
      <c r="R16" s="20" t="s">
        <v>116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117</v>
      </c>
      <c r="B17" s="24" t="s">
        <v>217</v>
      </c>
      <c r="C17" s="12"/>
      <c r="D17" s="12"/>
      <c r="E17" s="30"/>
      <c r="F17" s="319"/>
      <c r="G17" s="23"/>
      <c r="R17" s="20" t="s">
        <v>118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119</v>
      </c>
      <c r="B18" s="11" t="s">
        <v>218</v>
      </c>
      <c r="C18" s="12"/>
      <c r="D18" s="12"/>
      <c r="E18" s="30"/>
      <c r="F18" s="319"/>
      <c r="G18" s="23"/>
      <c r="R18" s="20" t="s">
        <v>120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121</v>
      </c>
      <c r="B19" s="27" t="s">
        <v>122</v>
      </c>
      <c r="C19" s="28"/>
      <c r="D19" s="28"/>
      <c r="E19" s="35"/>
      <c r="F19" s="320"/>
      <c r="G19" s="23"/>
      <c r="R19" s="20" t="s">
        <v>123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124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125</v>
      </c>
      <c r="B21" s="38" t="s">
        <v>125</v>
      </c>
      <c r="C21" s="38" t="s">
        <v>125</v>
      </c>
      <c r="D21" s="38" t="s">
        <v>125</v>
      </c>
      <c r="E21" s="38" t="s">
        <v>125</v>
      </c>
      <c r="F21" s="38" t="s">
        <v>125</v>
      </c>
      <c r="G21" s="38" t="s">
        <v>125</v>
      </c>
      <c r="H21" s="38" t="s">
        <v>125</v>
      </c>
      <c r="I21" s="38" t="s">
        <v>125</v>
      </c>
      <c r="J21" s="38" t="s">
        <v>125</v>
      </c>
      <c r="K21" s="39" t="s">
        <v>125</v>
      </c>
      <c r="L21" s="39" t="s">
        <v>125</v>
      </c>
      <c r="M21" s="39" t="s">
        <v>125</v>
      </c>
      <c r="N21" s="39" t="s">
        <v>125</v>
      </c>
      <c r="O21" s="39" t="s">
        <v>125</v>
      </c>
      <c r="P21" s="39" t="s">
        <v>125</v>
      </c>
      <c r="R21" s="20" t="s">
        <v>126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47</v>
      </c>
      <c r="B22" s="40" t="s">
        <v>70</v>
      </c>
      <c r="C22" s="40" t="s">
        <v>76</v>
      </c>
      <c r="D22" s="40" t="s">
        <v>81</v>
      </c>
      <c r="E22" s="40" t="s">
        <v>87</v>
      </c>
      <c r="F22" s="40" t="s">
        <v>92</v>
      </c>
      <c r="G22" s="40" t="s">
        <v>96</v>
      </c>
      <c r="H22" s="40" t="s">
        <v>99</v>
      </c>
      <c r="I22" s="40" t="s">
        <v>102</v>
      </c>
      <c r="J22" s="40" t="s">
        <v>106</v>
      </c>
      <c r="K22" s="40" t="s">
        <v>110</v>
      </c>
      <c r="L22" s="40" t="s">
        <v>113</v>
      </c>
      <c r="M22" s="40" t="s">
        <v>115</v>
      </c>
      <c r="N22" s="40" t="s">
        <v>117</v>
      </c>
      <c r="O22" s="40" t="s">
        <v>119</v>
      </c>
      <c r="P22" s="40" t="s">
        <v>121</v>
      </c>
      <c r="R22" s="20" t="s">
        <v>127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54</v>
      </c>
      <c r="B23" s="42" t="s">
        <v>292</v>
      </c>
      <c r="C23" s="42" t="s">
        <v>293</v>
      </c>
      <c r="D23" s="42" t="s">
        <v>295</v>
      </c>
      <c r="E23" s="42" t="s">
        <v>296</v>
      </c>
      <c r="F23" s="43" t="s">
        <v>297</v>
      </c>
      <c r="G23" s="42">
        <v>886835</v>
      </c>
      <c r="H23" s="42">
        <v>1930039</v>
      </c>
      <c r="I23" s="42">
        <v>529</v>
      </c>
      <c r="J23" s="42" t="s">
        <v>79</v>
      </c>
      <c r="K23" s="44">
        <v>886776</v>
      </c>
      <c r="L23" s="44">
        <v>1930020</v>
      </c>
      <c r="M23" s="44">
        <v>886725</v>
      </c>
      <c r="N23" s="44">
        <v>1929984</v>
      </c>
      <c r="O23" s="44">
        <v>7.5</v>
      </c>
      <c r="P23" s="44">
        <v>55</v>
      </c>
      <c r="R23" s="20" t="s">
        <v>128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129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130</v>
      </c>
      <c r="B25" s="317"/>
      <c r="C25" s="315"/>
      <c r="D25" s="1"/>
      <c r="E25" s="1"/>
      <c r="F25" s="48"/>
      <c r="R25" s="49" t="s">
        <v>131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132</v>
      </c>
      <c r="S26" s="46"/>
      <c r="T26" s="46"/>
      <c r="U26" s="46"/>
      <c r="V26" s="46"/>
      <c r="W26" s="46"/>
      <c r="X26" s="47"/>
    </row>
    <row r="27" spans="1:24" ht="12.75">
      <c r="A27" s="11" t="s">
        <v>58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133</v>
      </c>
      <c r="S27" s="46"/>
      <c r="T27" s="46"/>
      <c r="U27" s="46"/>
      <c r="V27" s="46"/>
      <c r="W27" s="46"/>
      <c r="X27" s="47"/>
    </row>
    <row r="28" spans="1:24" ht="13.5" thickBot="1">
      <c r="A28" s="16" t="s">
        <v>70</v>
      </c>
      <c r="B28" s="17" t="s">
        <v>134</v>
      </c>
      <c r="C28" s="18"/>
      <c r="D28" s="18"/>
      <c r="E28" s="53"/>
      <c r="H28" s="50"/>
      <c r="I28" s="50"/>
      <c r="R28" s="54" t="s">
        <v>135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76</v>
      </c>
      <c r="B29" s="24" t="s">
        <v>77</v>
      </c>
      <c r="C29" s="12"/>
      <c r="D29" s="12"/>
      <c r="E29" s="57"/>
      <c r="H29" s="50"/>
      <c r="I29" s="50"/>
    </row>
    <row r="30" spans="1:16" ht="13.5" customHeight="1">
      <c r="A30" s="21" t="s">
        <v>136</v>
      </c>
      <c r="B30" s="24" t="s">
        <v>137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138</v>
      </c>
      <c r="B31" s="24" t="s">
        <v>219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139</v>
      </c>
      <c r="B32" s="60" t="s">
        <v>220</v>
      </c>
      <c r="C32" s="28"/>
      <c r="D32" s="28"/>
      <c r="E32" s="61"/>
      <c r="G32" s="314" t="s">
        <v>140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58</v>
      </c>
      <c r="I34" s="52"/>
      <c r="J34" s="52"/>
      <c r="U34" s="51"/>
    </row>
    <row r="35" spans="6:21" ht="12.75">
      <c r="F35" s="51"/>
      <c r="G35" s="51"/>
      <c r="H35" s="62" t="s">
        <v>141</v>
      </c>
      <c r="I35" s="63" t="s">
        <v>221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125</v>
      </c>
      <c r="E37" s="39" t="s">
        <v>125</v>
      </c>
      <c r="F37" s="67"/>
      <c r="G37" s="23"/>
      <c r="H37" s="38" t="s">
        <v>125</v>
      </c>
      <c r="S37" s="65"/>
      <c r="T37" s="65"/>
      <c r="U37" s="51"/>
    </row>
    <row r="38" spans="1:21" ht="12.75">
      <c r="A38" s="40" t="s">
        <v>70</v>
      </c>
      <c r="B38" s="40" t="s">
        <v>76</v>
      </c>
      <c r="C38" s="40" t="s">
        <v>136</v>
      </c>
      <c r="D38" s="40" t="s">
        <v>138</v>
      </c>
      <c r="E38" s="40" t="s">
        <v>139</v>
      </c>
      <c r="F38" s="40" t="s">
        <v>142</v>
      </c>
      <c r="G38" s="40" t="s">
        <v>143</v>
      </c>
      <c r="H38" s="68" t="s">
        <v>141</v>
      </c>
      <c r="S38" s="65"/>
      <c r="T38" s="65"/>
      <c r="U38" s="51"/>
    </row>
    <row r="39" spans="1:21" ht="14.25">
      <c r="A39" s="69" t="str">
        <f>B23</f>
        <v>06153825</v>
      </c>
      <c r="B39" s="69" t="str">
        <f>C23</f>
        <v>Mouson</v>
      </c>
      <c r="C39" s="70" t="s">
        <v>294</v>
      </c>
      <c r="D39" s="70">
        <v>40395</v>
      </c>
      <c r="E39" s="44">
        <v>1.9</v>
      </c>
      <c r="F39" s="71" t="s">
        <v>144</v>
      </c>
      <c r="G39" s="72" t="s">
        <v>56</v>
      </c>
      <c r="H39" s="73"/>
      <c r="S39" s="65"/>
      <c r="T39" s="65"/>
      <c r="U39" s="51"/>
    </row>
    <row r="40" spans="1:21" ht="14.25">
      <c r="A40" s="74" t="str">
        <f>+A$39</f>
        <v>06153825</v>
      </c>
      <c r="B40" s="74" t="str">
        <f>+B$39</f>
        <v>Mouson</v>
      </c>
      <c r="C40" s="74" t="str">
        <f>+C$39</f>
        <v>Limite amont : radier au droit accés</v>
      </c>
      <c r="D40" s="75">
        <f>+D$39</f>
        <v>40395</v>
      </c>
      <c r="E40" s="74">
        <f aca="true" t="shared" si="0" ref="E40:E50">+I$23</f>
        <v>529</v>
      </c>
      <c r="F40" s="71" t="s">
        <v>145</v>
      </c>
      <c r="G40" s="72" t="s">
        <v>62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06153825</v>
      </c>
      <c r="B41" s="74" t="str">
        <f aca="true" t="shared" si="2" ref="B41:D50">+B$39</f>
        <v>Mouson</v>
      </c>
      <c r="C41" s="74" t="str">
        <f t="shared" si="2"/>
        <v>Limite amont : radier au droit accés</v>
      </c>
      <c r="D41" s="75">
        <f t="shared" si="2"/>
        <v>40395</v>
      </c>
      <c r="E41" s="74">
        <f t="shared" si="0"/>
        <v>529</v>
      </c>
      <c r="F41" s="71" t="s">
        <v>146</v>
      </c>
      <c r="G41" s="72" t="s">
        <v>68</v>
      </c>
      <c r="H41" s="73"/>
      <c r="S41" s="65"/>
      <c r="T41" s="65"/>
      <c r="U41" s="51"/>
    </row>
    <row r="42" spans="1:21" ht="14.25">
      <c r="A42" s="74" t="str">
        <f t="shared" si="1"/>
        <v>06153825</v>
      </c>
      <c r="B42" s="74" t="str">
        <f t="shared" si="2"/>
        <v>Mouson</v>
      </c>
      <c r="C42" s="74" t="str">
        <f t="shared" si="2"/>
        <v>Limite amont : radier au droit accés</v>
      </c>
      <c r="D42" s="75">
        <f t="shared" si="2"/>
        <v>40395</v>
      </c>
      <c r="E42" s="74">
        <f t="shared" si="0"/>
        <v>529</v>
      </c>
      <c r="F42" s="71" t="s">
        <v>147</v>
      </c>
      <c r="G42" s="72" t="s">
        <v>74</v>
      </c>
      <c r="H42" s="73"/>
      <c r="S42" s="65"/>
      <c r="T42" s="65"/>
      <c r="U42" s="51"/>
    </row>
    <row r="43" spans="1:21" ht="14.25">
      <c r="A43" s="74" t="str">
        <f t="shared" si="1"/>
        <v>06153825</v>
      </c>
      <c r="B43" s="74" t="str">
        <f t="shared" si="2"/>
        <v>Mouson</v>
      </c>
      <c r="C43" s="74" t="str">
        <f t="shared" si="2"/>
        <v>Limite amont : radier au droit accés</v>
      </c>
      <c r="D43" s="75">
        <f t="shared" si="2"/>
        <v>40395</v>
      </c>
      <c r="E43" s="74">
        <f t="shared" si="0"/>
        <v>529</v>
      </c>
      <c r="F43" s="71" t="s">
        <v>148</v>
      </c>
      <c r="G43" s="72" t="s">
        <v>80</v>
      </c>
      <c r="H43" s="73">
        <v>48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06153825</v>
      </c>
      <c r="B44" s="74" t="str">
        <f t="shared" si="2"/>
        <v>Mouson</v>
      </c>
      <c r="C44" s="74" t="str">
        <f t="shared" si="2"/>
        <v>Limite amont : radier au droit accés</v>
      </c>
      <c r="D44" s="75">
        <f t="shared" si="2"/>
        <v>40395</v>
      </c>
      <c r="E44" s="74">
        <f t="shared" si="0"/>
        <v>529</v>
      </c>
      <c r="F44" s="71" t="s">
        <v>149</v>
      </c>
      <c r="G44" s="72" t="s">
        <v>86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06153825</v>
      </c>
      <c r="B45" s="74" t="str">
        <f t="shared" si="2"/>
        <v>Mouson</v>
      </c>
      <c r="C45" s="74" t="str">
        <f t="shared" si="2"/>
        <v>Limite amont : radier au droit accés</v>
      </c>
      <c r="D45" s="75">
        <f t="shared" si="2"/>
        <v>40395</v>
      </c>
      <c r="E45" s="74">
        <f t="shared" si="0"/>
        <v>529</v>
      </c>
      <c r="F45" s="71" t="s">
        <v>150</v>
      </c>
      <c r="G45" s="72" t="s">
        <v>91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06153825</v>
      </c>
      <c r="B46" s="74" t="str">
        <f t="shared" si="2"/>
        <v>Mouson</v>
      </c>
      <c r="C46" s="74" t="str">
        <f t="shared" si="2"/>
        <v>Limite amont : radier au droit accés</v>
      </c>
      <c r="D46" s="75">
        <f t="shared" si="2"/>
        <v>40395</v>
      </c>
      <c r="E46" s="74">
        <f t="shared" si="0"/>
        <v>529</v>
      </c>
      <c r="F46" s="71" t="s">
        <v>151</v>
      </c>
      <c r="G46" s="72" t="s">
        <v>95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06153825</v>
      </c>
      <c r="B47" s="74" t="str">
        <f t="shared" si="2"/>
        <v>Mouson</v>
      </c>
      <c r="C47" s="74" t="str">
        <f t="shared" si="2"/>
        <v>Limite amont : radier au droit accés</v>
      </c>
      <c r="D47" s="75">
        <f t="shared" si="2"/>
        <v>40395</v>
      </c>
      <c r="E47" s="74">
        <f t="shared" si="0"/>
        <v>529</v>
      </c>
      <c r="F47" s="71" t="s">
        <v>152</v>
      </c>
      <c r="G47" s="72" t="s">
        <v>98</v>
      </c>
      <c r="H47" s="73"/>
    </row>
    <row r="48" spans="1:20" s="2" customFormat="1" ht="14.25">
      <c r="A48" s="74" t="str">
        <f t="shared" si="1"/>
        <v>06153825</v>
      </c>
      <c r="B48" s="74" t="str">
        <f t="shared" si="2"/>
        <v>Mouson</v>
      </c>
      <c r="C48" s="74" t="str">
        <f t="shared" si="2"/>
        <v>Limite amont : radier au droit accés</v>
      </c>
      <c r="D48" s="75">
        <f t="shared" si="2"/>
        <v>40395</v>
      </c>
      <c r="E48" s="74">
        <f t="shared" si="0"/>
        <v>529</v>
      </c>
      <c r="F48" s="71" t="s">
        <v>153</v>
      </c>
      <c r="G48" s="72" t="s">
        <v>101</v>
      </c>
      <c r="H48" s="73">
        <v>30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06153825</v>
      </c>
      <c r="B49" s="74" t="str">
        <f t="shared" si="2"/>
        <v>Mouson</v>
      </c>
      <c r="C49" s="74" t="str">
        <f t="shared" si="2"/>
        <v>Limite amont : radier au droit accés</v>
      </c>
      <c r="D49" s="75">
        <f t="shared" si="2"/>
        <v>40395</v>
      </c>
      <c r="E49" s="74">
        <f t="shared" si="0"/>
        <v>529</v>
      </c>
      <c r="F49" s="71" t="s">
        <v>154</v>
      </c>
      <c r="G49" s="72" t="s">
        <v>105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06153825</v>
      </c>
      <c r="B50" s="74" t="str">
        <f t="shared" si="2"/>
        <v>Mouson</v>
      </c>
      <c r="C50" s="74" t="str">
        <f t="shared" si="2"/>
        <v>Limite amont : radier au droit accés</v>
      </c>
      <c r="D50" s="75">
        <f t="shared" si="2"/>
        <v>40395</v>
      </c>
      <c r="E50" s="74">
        <f t="shared" si="0"/>
        <v>529</v>
      </c>
      <c r="F50" s="71" t="s">
        <v>155</v>
      </c>
      <c r="G50" s="72" t="s">
        <v>109</v>
      </c>
      <c r="H50" s="73">
        <v>20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156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157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58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142</v>
      </c>
      <c r="B55" s="17" t="s">
        <v>222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158</v>
      </c>
      <c r="B56" s="24" t="s">
        <v>222</v>
      </c>
      <c r="C56" s="12"/>
      <c r="D56" s="12"/>
      <c r="E56" s="12"/>
      <c r="F56" s="57"/>
      <c r="G56" s="8"/>
      <c r="H56" s="11" t="s">
        <v>58</v>
      </c>
      <c r="J56" s="82"/>
      <c r="T56" s="65"/>
      <c r="U56" s="65"/>
    </row>
    <row r="57" spans="1:21" ht="12.75">
      <c r="A57" s="21" t="s">
        <v>18</v>
      </c>
      <c r="B57" s="24" t="s">
        <v>223</v>
      </c>
      <c r="C57" s="12"/>
      <c r="D57" s="12"/>
      <c r="E57" s="12"/>
      <c r="F57" s="57"/>
      <c r="G57" s="8"/>
      <c r="H57" s="83" t="s">
        <v>159</v>
      </c>
      <c r="I57" s="83" t="s">
        <v>143</v>
      </c>
      <c r="J57" s="83" t="s">
        <v>160</v>
      </c>
      <c r="T57" s="65"/>
      <c r="U57" s="65"/>
    </row>
    <row r="58" spans="1:21" ht="12.75">
      <c r="A58" s="21" t="s">
        <v>161</v>
      </c>
      <c r="B58" s="24" t="s">
        <v>162</v>
      </c>
      <c r="C58" s="12"/>
      <c r="D58" s="12"/>
      <c r="E58" s="12"/>
      <c r="F58" s="57"/>
      <c r="G58" s="8"/>
      <c r="H58" s="84" t="s">
        <v>163</v>
      </c>
      <c r="I58" s="84" t="s">
        <v>75</v>
      </c>
      <c r="J58" s="84" t="s">
        <v>164</v>
      </c>
      <c r="T58" s="65"/>
      <c r="U58" s="65"/>
    </row>
    <row r="59" spans="1:21" ht="12.75">
      <c r="A59" s="21" t="s">
        <v>165</v>
      </c>
      <c r="B59" s="24" t="s">
        <v>166</v>
      </c>
      <c r="C59" s="12"/>
      <c r="D59" s="12"/>
      <c r="E59" s="12"/>
      <c r="F59" s="57"/>
      <c r="G59" s="8"/>
      <c r="H59" s="85" t="s">
        <v>167</v>
      </c>
      <c r="I59" s="85" t="s">
        <v>57</v>
      </c>
      <c r="J59" s="85" t="s">
        <v>168</v>
      </c>
      <c r="T59" s="65"/>
      <c r="U59" s="65"/>
    </row>
    <row r="60" spans="1:21" ht="12.75">
      <c r="A60" s="21" t="s">
        <v>169</v>
      </c>
      <c r="B60" s="24" t="s">
        <v>170</v>
      </c>
      <c r="C60" s="12"/>
      <c r="D60" s="12"/>
      <c r="E60" s="12"/>
      <c r="F60" s="57"/>
      <c r="G60" s="8"/>
      <c r="H60" s="85" t="s">
        <v>171</v>
      </c>
      <c r="I60" s="85" t="s">
        <v>63</v>
      </c>
      <c r="J60" s="85" t="s">
        <v>172</v>
      </c>
      <c r="P60" s="50"/>
      <c r="Q60" s="50"/>
      <c r="R60" s="50"/>
      <c r="S60" s="50"/>
      <c r="T60" s="50"/>
      <c r="U60" s="50"/>
    </row>
    <row r="61" spans="1:21" ht="12.75">
      <c r="A61" s="21" t="s">
        <v>173</v>
      </c>
      <c r="B61" s="24" t="s">
        <v>174</v>
      </c>
      <c r="C61" s="12"/>
      <c r="D61" s="12"/>
      <c r="E61" s="12"/>
      <c r="F61" s="57"/>
      <c r="G61" s="86"/>
      <c r="H61" s="87" t="s">
        <v>175</v>
      </c>
      <c r="I61" s="87" t="s">
        <v>69</v>
      </c>
      <c r="J61" s="87" t="s">
        <v>176</v>
      </c>
      <c r="O61" s="50"/>
      <c r="T61" s="65"/>
      <c r="U61" s="65"/>
    </row>
    <row r="62" spans="1:21" ht="12.75">
      <c r="A62" s="26" t="s">
        <v>177</v>
      </c>
      <c r="B62" s="27" t="s">
        <v>178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125</v>
      </c>
      <c r="E64" s="38" t="s">
        <v>125</v>
      </c>
      <c r="F64" s="38" t="s">
        <v>125</v>
      </c>
      <c r="G64" s="90" t="s">
        <v>179</v>
      </c>
      <c r="H64" s="90" t="s">
        <v>179</v>
      </c>
      <c r="I64" s="90" t="s">
        <v>179</v>
      </c>
      <c r="J64" s="90" t="s">
        <v>179</v>
      </c>
      <c r="K64" s="90" t="s">
        <v>179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70</v>
      </c>
      <c r="B65" s="40" t="s">
        <v>138</v>
      </c>
      <c r="C65" s="91" t="s">
        <v>180</v>
      </c>
      <c r="D65" s="91" t="s">
        <v>142</v>
      </c>
      <c r="E65" s="91" t="s">
        <v>158</v>
      </c>
      <c r="F65" s="91" t="s">
        <v>18</v>
      </c>
      <c r="G65" s="91" t="s">
        <v>161</v>
      </c>
      <c r="H65" s="91" t="s">
        <v>165</v>
      </c>
      <c r="I65" s="91" t="s">
        <v>169</v>
      </c>
      <c r="J65" s="91" t="s">
        <v>173</v>
      </c>
      <c r="K65" s="91" t="s">
        <v>177</v>
      </c>
      <c r="T65" s="65"/>
      <c r="U65" s="65"/>
    </row>
    <row r="66" spans="1:21" ht="14.25">
      <c r="A66" s="69" t="str">
        <f>A39</f>
        <v>06153825</v>
      </c>
      <c r="B66" s="92">
        <f>D39</f>
        <v>40395</v>
      </c>
      <c r="C66" s="93" t="s">
        <v>181</v>
      </c>
      <c r="D66" s="94" t="s">
        <v>86</v>
      </c>
      <c r="E66" s="94" t="s">
        <v>57</v>
      </c>
      <c r="F66" s="95" t="s">
        <v>43</v>
      </c>
      <c r="G66" s="73">
        <v>20</v>
      </c>
      <c r="H66" s="73" t="s">
        <v>302</v>
      </c>
      <c r="I66" s="73" t="s">
        <v>298</v>
      </c>
      <c r="J66" s="73"/>
      <c r="K66" s="73" t="s">
        <v>302</v>
      </c>
      <c r="T66" s="65"/>
      <c r="U66" s="65"/>
    </row>
    <row r="67" spans="1:21" ht="14.25">
      <c r="A67" s="96" t="str">
        <f>+A$66</f>
        <v>06153825</v>
      </c>
      <c r="B67" s="97">
        <f>+B$66</f>
        <v>40395</v>
      </c>
      <c r="C67" s="93" t="s">
        <v>182</v>
      </c>
      <c r="D67" s="95" t="s">
        <v>91</v>
      </c>
      <c r="E67" s="95" t="s">
        <v>57</v>
      </c>
      <c r="F67" s="95" t="s">
        <v>43</v>
      </c>
      <c r="G67" s="73">
        <v>10</v>
      </c>
      <c r="H67" s="73" t="s">
        <v>303</v>
      </c>
      <c r="I67" s="73" t="s">
        <v>304</v>
      </c>
      <c r="J67" s="73"/>
      <c r="K67" s="73" t="s">
        <v>302</v>
      </c>
      <c r="T67" s="65"/>
      <c r="U67" s="65"/>
    </row>
    <row r="68" spans="1:21" ht="14.25">
      <c r="A68" s="96" t="str">
        <f aca="true" t="shared" si="3" ref="A68:B77">+A$66</f>
        <v>06153825</v>
      </c>
      <c r="B68" s="97">
        <f t="shared" si="3"/>
        <v>40395</v>
      </c>
      <c r="C68" s="93" t="s">
        <v>183</v>
      </c>
      <c r="D68" s="95" t="s">
        <v>86</v>
      </c>
      <c r="E68" s="95" t="s">
        <v>63</v>
      </c>
      <c r="F68" s="95" t="s">
        <v>43</v>
      </c>
      <c r="G68" s="73">
        <v>15</v>
      </c>
      <c r="H68" s="73" t="s">
        <v>302</v>
      </c>
      <c r="I68" s="73" t="s">
        <v>298</v>
      </c>
      <c r="J68" s="73"/>
      <c r="K68" s="73" t="s">
        <v>302</v>
      </c>
      <c r="T68" s="65"/>
      <c r="U68" s="65"/>
    </row>
    <row r="69" spans="1:21" ht="14.25">
      <c r="A69" s="96" t="str">
        <f t="shared" si="3"/>
        <v>06153825</v>
      </c>
      <c r="B69" s="97">
        <f t="shared" si="3"/>
        <v>40395</v>
      </c>
      <c r="C69" s="93" t="s">
        <v>184</v>
      </c>
      <c r="D69" s="95" t="s">
        <v>91</v>
      </c>
      <c r="E69" s="95" t="s">
        <v>75</v>
      </c>
      <c r="F69" s="95" t="s">
        <v>43</v>
      </c>
      <c r="G69" s="73">
        <v>20</v>
      </c>
      <c r="H69" s="73" t="s">
        <v>303</v>
      </c>
      <c r="I69" s="73" t="s">
        <v>304</v>
      </c>
      <c r="J69" s="73"/>
      <c r="K69" s="73" t="s">
        <v>302</v>
      </c>
      <c r="T69" s="65"/>
      <c r="U69" s="65"/>
    </row>
    <row r="70" spans="1:21" ht="14.25">
      <c r="A70" s="96" t="str">
        <f t="shared" si="3"/>
        <v>06153825</v>
      </c>
      <c r="B70" s="97">
        <f t="shared" si="3"/>
        <v>40395</v>
      </c>
      <c r="C70" s="93" t="s">
        <v>185</v>
      </c>
      <c r="D70" s="95" t="s">
        <v>80</v>
      </c>
      <c r="E70" s="95" t="s">
        <v>63</v>
      </c>
      <c r="F70" s="95" t="s">
        <v>44</v>
      </c>
      <c r="G70" s="73">
        <v>15</v>
      </c>
      <c r="H70" s="73" t="s">
        <v>22</v>
      </c>
      <c r="I70" s="73" t="s">
        <v>298</v>
      </c>
      <c r="J70" s="73"/>
      <c r="K70" s="73" t="s">
        <v>302</v>
      </c>
      <c r="T70" s="65"/>
      <c r="U70" s="65"/>
    </row>
    <row r="71" spans="1:21" ht="14.25">
      <c r="A71" s="96" t="str">
        <f t="shared" si="3"/>
        <v>06153825</v>
      </c>
      <c r="B71" s="97">
        <f t="shared" si="3"/>
        <v>40395</v>
      </c>
      <c r="C71" s="93" t="s">
        <v>186</v>
      </c>
      <c r="D71" s="95" t="s">
        <v>101</v>
      </c>
      <c r="E71" s="95" t="s">
        <v>57</v>
      </c>
      <c r="F71" s="95" t="s">
        <v>44</v>
      </c>
      <c r="G71" s="73">
        <v>25</v>
      </c>
      <c r="H71" s="73" t="s">
        <v>302</v>
      </c>
      <c r="I71" s="73" t="s">
        <v>304</v>
      </c>
      <c r="J71" s="73"/>
      <c r="K71" s="73" t="s">
        <v>302</v>
      </c>
      <c r="T71" s="65"/>
      <c r="U71" s="65"/>
    </row>
    <row r="72" spans="1:21" ht="14.25">
      <c r="A72" s="96" t="str">
        <f t="shared" si="3"/>
        <v>06153825</v>
      </c>
      <c r="B72" s="97">
        <f t="shared" si="3"/>
        <v>40395</v>
      </c>
      <c r="C72" s="93" t="s">
        <v>187</v>
      </c>
      <c r="D72" s="95" t="s">
        <v>109</v>
      </c>
      <c r="E72" s="95" t="s">
        <v>63</v>
      </c>
      <c r="F72" s="95" t="s">
        <v>44</v>
      </c>
      <c r="G72" s="73">
        <v>10</v>
      </c>
      <c r="H72" s="73" t="s">
        <v>302</v>
      </c>
      <c r="I72" s="73" t="s">
        <v>298</v>
      </c>
      <c r="J72" s="73"/>
      <c r="K72" s="73" t="s">
        <v>302</v>
      </c>
      <c r="T72" s="65"/>
      <c r="U72" s="65"/>
    </row>
    <row r="73" spans="1:21" ht="14.25">
      <c r="A73" s="96" t="str">
        <f t="shared" si="3"/>
        <v>06153825</v>
      </c>
      <c r="B73" s="97">
        <f t="shared" si="3"/>
        <v>40395</v>
      </c>
      <c r="C73" s="93" t="s">
        <v>188</v>
      </c>
      <c r="D73" s="95" t="s">
        <v>80</v>
      </c>
      <c r="E73" s="95" t="s">
        <v>57</v>
      </c>
      <c r="F73" s="95" t="s">
        <v>44</v>
      </c>
      <c r="G73" s="73">
        <v>15</v>
      </c>
      <c r="H73" s="73" t="s">
        <v>303</v>
      </c>
      <c r="I73" s="73" t="s">
        <v>298</v>
      </c>
      <c r="J73" s="73"/>
      <c r="K73" s="73" t="s">
        <v>302</v>
      </c>
      <c r="T73" s="65"/>
      <c r="U73" s="65"/>
    </row>
    <row r="74" spans="1:21" ht="14.25">
      <c r="A74" s="96" t="str">
        <f t="shared" si="3"/>
        <v>06153825</v>
      </c>
      <c r="B74" s="97">
        <f t="shared" si="3"/>
        <v>40395</v>
      </c>
      <c r="C74" s="93" t="s">
        <v>189</v>
      </c>
      <c r="D74" s="95" t="s">
        <v>80</v>
      </c>
      <c r="E74" s="95" t="s">
        <v>75</v>
      </c>
      <c r="F74" s="95" t="s">
        <v>45</v>
      </c>
      <c r="G74" s="73">
        <v>20</v>
      </c>
      <c r="H74" s="73" t="s">
        <v>303</v>
      </c>
      <c r="I74" s="73" t="s">
        <v>298</v>
      </c>
      <c r="J74" s="73"/>
      <c r="K74" s="73" t="s">
        <v>302</v>
      </c>
      <c r="T74" s="65"/>
      <c r="U74" s="65"/>
    </row>
    <row r="75" spans="1:21" ht="14.25">
      <c r="A75" s="96" t="str">
        <f t="shared" si="3"/>
        <v>06153825</v>
      </c>
      <c r="B75" s="97">
        <f t="shared" si="3"/>
        <v>40395</v>
      </c>
      <c r="C75" s="93" t="s">
        <v>190</v>
      </c>
      <c r="D75" s="95" t="s">
        <v>101</v>
      </c>
      <c r="E75" s="95" t="s">
        <v>75</v>
      </c>
      <c r="F75" s="95" t="s">
        <v>45</v>
      </c>
      <c r="G75" s="73">
        <v>30</v>
      </c>
      <c r="H75" s="73" t="s">
        <v>302</v>
      </c>
      <c r="I75" s="73" t="s">
        <v>304</v>
      </c>
      <c r="J75" s="73"/>
      <c r="K75" s="73" t="s">
        <v>302</v>
      </c>
      <c r="T75" s="65"/>
      <c r="U75" s="65"/>
    </row>
    <row r="76" spans="1:21" ht="14.25">
      <c r="A76" s="96" t="str">
        <f t="shared" si="3"/>
        <v>06153825</v>
      </c>
      <c r="B76" s="97">
        <f t="shared" si="3"/>
        <v>40395</v>
      </c>
      <c r="C76" s="93" t="s">
        <v>191</v>
      </c>
      <c r="D76" s="95" t="s">
        <v>80</v>
      </c>
      <c r="E76" s="95" t="s">
        <v>63</v>
      </c>
      <c r="F76" s="95" t="s">
        <v>45</v>
      </c>
      <c r="G76" s="73">
        <v>20</v>
      </c>
      <c r="H76" s="73" t="s">
        <v>302</v>
      </c>
      <c r="I76" s="73" t="s">
        <v>298</v>
      </c>
      <c r="J76" s="73"/>
      <c r="K76" s="73" t="s">
        <v>302</v>
      </c>
      <c r="T76" s="65"/>
      <c r="U76" s="65"/>
    </row>
    <row r="77" spans="1:21" ht="14.25">
      <c r="A77" s="96" t="str">
        <f t="shared" si="3"/>
        <v>06153825</v>
      </c>
      <c r="B77" s="97">
        <f t="shared" si="3"/>
        <v>40395</v>
      </c>
      <c r="C77" s="93" t="s">
        <v>192</v>
      </c>
      <c r="D77" s="95" t="s">
        <v>101</v>
      </c>
      <c r="E77" s="95" t="s">
        <v>57</v>
      </c>
      <c r="F77" s="95" t="s">
        <v>45</v>
      </c>
      <c r="G77" s="73">
        <v>15</v>
      </c>
      <c r="H77" s="73" t="s">
        <v>303</v>
      </c>
      <c r="I77" s="73" t="s">
        <v>304</v>
      </c>
      <c r="J77" s="73"/>
      <c r="K77" s="73" t="s">
        <v>302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193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58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194</v>
      </c>
      <c r="B82" s="17" t="s">
        <v>195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196</v>
      </c>
      <c r="B83" s="11" t="s">
        <v>197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18</v>
      </c>
      <c r="B84" s="27" t="s">
        <v>198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179</v>
      </c>
      <c r="D86" s="38" t="s">
        <v>125</v>
      </c>
      <c r="E86" s="321" t="s">
        <v>199</v>
      </c>
      <c r="F86" s="321"/>
      <c r="G86" s="321"/>
      <c r="H86" s="322" t="s">
        <v>200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70</v>
      </c>
      <c r="B87" s="40" t="s">
        <v>138</v>
      </c>
      <c r="C87" s="40" t="s">
        <v>194</v>
      </c>
      <c r="D87" s="104" t="s">
        <v>196</v>
      </c>
      <c r="E87" s="40" t="s">
        <v>43</v>
      </c>
      <c r="F87" s="40" t="s">
        <v>44</v>
      </c>
      <c r="G87" s="40" t="s">
        <v>45</v>
      </c>
      <c r="H87" s="105" t="s">
        <v>201</v>
      </c>
      <c r="I87" s="40" t="s">
        <v>202</v>
      </c>
      <c r="J87" s="40" t="s">
        <v>203</v>
      </c>
      <c r="K87" s="40" t="s">
        <v>204</v>
      </c>
      <c r="L87" s="40" t="s">
        <v>205</v>
      </c>
      <c r="M87" s="40" t="s">
        <v>206</v>
      </c>
      <c r="N87" s="40" t="s">
        <v>207</v>
      </c>
      <c r="O87" s="40" t="s">
        <v>208</v>
      </c>
      <c r="P87" s="40" t="s">
        <v>209</v>
      </c>
      <c r="Q87" s="40" t="s">
        <v>210</v>
      </c>
      <c r="R87" s="40" t="s">
        <v>211</v>
      </c>
      <c r="S87" s="40" t="s">
        <v>212</v>
      </c>
      <c r="T87" s="65"/>
      <c r="U87" s="65"/>
    </row>
    <row r="88" spans="1:21" ht="14.25">
      <c r="A88" s="69" t="str">
        <f>A66</f>
        <v>06153825</v>
      </c>
      <c r="B88" s="92">
        <f>B66</f>
        <v>40395</v>
      </c>
      <c r="C88" s="73" t="s">
        <v>5</v>
      </c>
      <c r="D88" s="73" t="s">
        <v>23</v>
      </c>
      <c r="E88" s="73">
        <v>16</v>
      </c>
      <c r="F88" s="73">
        <v>1</v>
      </c>
      <c r="G88" s="73">
        <v>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06153825</v>
      </c>
      <c r="B89" s="97">
        <f>+B$88</f>
        <v>40395</v>
      </c>
      <c r="C89" s="73" t="s">
        <v>6</v>
      </c>
      <c r="D89" s="73" t="s">
        <v>26</v>
      </c>
      <c r="E89" s="73">
        <v>3</v>
      </c>
      <c r="F89" s="73"/>
      <c r="G89" s="73">
        <v>3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06153825</v>
      </c>
      <c r="B90" s="97">
        <f t="shared" si="4"/>
        <v>40395</v>
      </c>
      <c r="C90" s="73" t="s">
        <v>7</v>
      </c>
      <c r="D90" s="73" t="s">
        <v>25</v>
      </c>
      <c r="E90" s="73">
        <v>1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06153825</v>
      </c>
      <c r="B91" s="97">
        <f t="shared" si="4"/>
        <v>40395</v>
      </c>
      <c r="C91" s="73" t="s">
        <v>8</v>
      </c>
      <c r="D91" s="73" t="s">
        <v>24</v>
      </c>
      <c r="E91" s="73"/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06153825</v>
      </c>
      <c r="B92" s="97">
        <f t="shared" si="4"/>
        <v>40395</v>
      </c>
      <c r="C92" s="73" t="s">
        <v>10</v>
      </c>
      <c r="D92" s="73" t="s">
        <v>31</v>
      </c>
      <c r="E92" s="73"/>
      <c r="F92" s="73"/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06153825</v>
      </c>
      <c r="B93" s="97">
        <f t="shared" si="4"/>
        <v>40395</v>
      </c>
      <c r="C93" s="73" t="s">
        <v>9</v>
      </c>
      <c r="D93" s="73" t="s">
        <v>30</v>
      </c>
      <c r="E93" s="73">
        <v>35</v>
      </c>
      <c r="F93" s="73">
        <v>13</v>
      </c>
      <c r="G93" s="73">
        <v>19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06153825</v>
      </c>
      <c r="B94" s="97">
        <f t="shared" si="4"/>
        <v>40395</v>
      </c>
      <c r="C94" s="73" t="s">
        <v>21</v>
      </c>
      <c r="D94" s="73" t="s">
        <v>29</v>
      </c>
      <c r="E94" s="73"/>
      <c r="F94" s="73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06153825</v>
      </c>
      <c r="B95" s="97">
        <f t="shared" si="4"/>
        <v>40395</v>
      </c>
      <c r="C95" s="73" t="s">
        <v>11</v>
      </c>
      <c r="D95" s="73" t="s">
        <v>32</v>
      </c>
      <c r="E95" s="73">
        <v>1</v>
      </c>
      <c r="F95" s="73"/>
      <c r="G95" s="73">
        <v>2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06153825</v>
      </c>
      <c r="B96" s="97">
        <f t="shared" si="4"/>
        <v>40395</v>
      </c>
      <c r="C96" s="73" t="s">
        <v>12</v>
      </c>
      <c r="D96" s="73" t="s">
        <v>27</v>
      </c>
      <c r="E96" s="73"/>
      <c r="F96" s="73">
        <v>3</v>
      </c>
      <c r="G96" s="73">
        <v>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06153825</v>
      </c>
      <c r="B97" s="97">
        <f t="shared" si="4"/>
        <v>40395</v>
      </c>
      <c r="C97" s="73" t="s">
        <v>20</v>
      </c>
      <c r="D97" s="73" t="s">
        <v>28</v>
      </c>
      <c r="E97" s="73">
        <v>1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06153825</v>
      </c>
      <c r="B98" s="97">
        <f t="shared" si="4"/>
        <v>40395</v>
      </c>
      <c r="C98" s="73" t="s">
        <v>1</v>
      </c>
      <c r="D98" s="73" t="s">
        <v>33</v>
      </c>
      <c r="E98" s="73">
        <v>3</v>
      </c>
      <c r="F98" s="73">
        <v>1</v>
      </c>
      <c r="G98" s="73">
        <v>3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06153825</v>
      </c>
      <c r="B99" s="97">
        <f t="shared" si="4"/>
        <v>40395</v>
      </c>
      <c r="C99" s="73" t="s">
        <v>2</v>
      </c>
      <c r="D99" s="73" t="s">
        <v>34</v>
      </c>
      <c r="E99" s="73"/>
      <c r="F99" s="73">
        <v>1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06153825</v>
      </c>
      <c r="B100" s="97">
        <f t="shared" si="4"/>
        <v>40395</v>
      </c>
      <c r="C100" s="73" t="s">
        <v>3</v>
      </c>
      <c r="D100" s="73" t="s">
        <v>35</v>
      </c>
      <c r="E100" s="73">
        <v>4</v>
      </c>
      <c r="F100" s="73">
        <v>1</v>
      </c>
      <c r="G100" s="73">
        <v>10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06153825</v>
      </c>
      <c r="B101" s="97">
        <f t="shared" si="4"/>
        <v>40395</v>
      </c>
      <c r="C101" s="73" t="s">
        <v>4</v>
      </c>
      <c r="D101" s="73" t="s">
        <v>36</v>
      </c>
      <c r="E101" s="73"/>
      <c r="F101" s="73"/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06153825</v>
      </c>
      <c r="B102" s="97">
        <f t="shared" si="4"/>
        <v>40395</v>
      </c>
      <c r="C102" s="73" t="s">
        <v>13</v>
      </c>
      <c r="D102" s="73" t="s">
        <v>37</v>
      </c>
      <c r="E102" s="73"/>
      <c r="F102" s="73"/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06153825</v>
      </c>
      <c r="B103" s="97">
        <f t="shared" si="4"/>
        <v>40395</v>
      </c>
      <c r="C103" s="73" t="s">
        <v>42</v>
      </c>
      <c r="D103" s="73" t="s">
        <v>291</v>
      </c>
      <c r="E103" s="73">
        <v>1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06153825</v>
      </c>
      <c r="B104" s="97">
        <f t="shared" si="4"/>
        <v>40395</v>
      </c>
      <c r="C104" s="73" t="s">
        <v>14</v>
      </c>
      <c r="D104" s="73" t="s">
        <v>38</v>
      </c>
      <c r="E104" s="73">
        <v>3</v>
      </c>
      <c r="F104" s="73"/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06153825</v>
      </c>
      <c r="B105" s="97">
        <f t="shared" si="4"/>
        <v>40395</v>
      </c>
      <c r="C105" s="73" t="s">
        <v>15</v>
      </c>
      <c r="D105" s="73" t="s">
        <v>39</v>
      </c>
      <c r="E105" s="73">
        <v>1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06153825</v>
      </c>
      <c r="B106" s="97">
        <f t="shared" si="4"/>
        <v>40395</v>
      </c>
      <c r="C106" s="73" t="s">
        <v>16</v>
      </c>
      <c r="D106" s="73" t="s">
        <v>40</v>
      </c>
      <c r="E106" s="73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06153825</v>
      </c>
      <c r="B107" s="97">
        <f t="shared" si="4"/>
        <v>40395</v>
      </c>
      <c r="C107" s="73" t="s">
        <v>17</v>
      </c>
      <c r="D107" s="73" t="s">
        <v>41</v>
      </c>
      <c r="E107" s="73">
        <v>6</v>
      </c>
      <c r="F107" s="73">
        <v>6</v>
      </c>
      <c r="G107" s="73">
        <v>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06153825</v>
      </c>
      <c r="B108" s="97">
        <f t="shared" si="4"/>
        <v>40395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06153825</v>
      </c>
      <c r="B109" s="97">
        <f t="shared" si="4"/>
        <v>40395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06153825</v>
      </c>
      <c r="B110" s="97">
        <f t="shared" si="4"/>
        <v>40395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06153825</v>
      </c>
      <c r="B111" s="97">
        <f t="shared" si="4"/>
        <v>40395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06153825</v>
      </c>
      <c r="B112" s="97">
        <f t="shared" si="4"/>
        <v>40395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06153825</v>
      </c>
      <c r="B113" s="97">
        <f t="shared" si="4"/>
        <v>40395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06153825</v>
      </c>
      <c r="B114" s="97">
        <f t="shared" si="4"/>
        <v>40395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06153825</v>
      </c>
      <c r="B115" s="97">
        <f t="shared" si="4"/>
        <v>40395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06153825</v>
      </c>
      <c r="B116" s="97">
        <f t="shared" si="4"/>
        <v>40395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06153825</v>
      </c>
      <c r="B117" s="97">
        <f t="shared" si="4"/>
        <v>40395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06153825</v>
      </c>
      <c r="B118" s="97">
        <f t="shared" si="4"/>
        <v>40395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06153825</v>
      </c>
      <c r="B119" s="97">
        <f t="shared" si="4"/>
        <v>40395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06153825</v>
      </c>
      <c r="B120" s="97">
        <f t="shared" si="4"/>
        <v>40395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06153825</v>
      </c>
      <c r="B121" s="97">
        <f t="shared" si="4"/>
        <v>40395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06153825</v>
      </c>
      <c r="B122" s="97">
        <f t="shared" si="5"/>
        <v>40395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06153825</v>
      </c>
      <c r="B123" s="97">
        <f t="shared" si="5"/>
        <v>40395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06153825</v>
      </c>
      <c r="B124" s="97">
        <f t="shared" si="5"/>
        <v>40395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06153825</v>
      </c>
      <c r="B125" s="97">
        <f t="shared" si="5"/>
        <v>40395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06153825</v>
      </c>
      <c r="B126" s="97">
        <f t="shared" si="5"/>
        <v>40395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06153825</v>
      </c>
      <c r="B127" s="97">
        <f t="shared" si="5"/>
        <v>40395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06153825</v>
      </c>
      <c r="B128" s="97">
        <f t="shared" si="5"/>
        <v>40395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06153825</v>
      </c>
      <c r="B129" s="97">
        <f t="shared" si="5"/>
        <v>40395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06153825</v>
      </c>
      <c r="B130" s="97">
        <f t="shared" si="5"/>
        <v>40395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06153825</v>
      </c>
      <c r="B131" s="97">
        <f t="shared" si="5"/>
        <v>40395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06153825</v>
      </c>
      <c r="B132" s="97">
        <f t="shared" si="5"/>
        <v>40395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06153825</v>
      </c>
      <c r="B133" s="97">
        <f t="shared" si="5"/>
        <v>40395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06153825</v>
      </c>
      <c r="B134" s="97">
        <f t="shared" si="5"/>
        <v>40395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06153825</v>
      </c>
      <c r="B135" s="97">
        <f t="shared" si="5"/>
        <v>40395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06153825</v>
      </c>
      <c r="B136" s="97">
        <f t="shared" si="5"/>
        <v>40395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06153825</v>
      </c>
      <c r="B137" s="97">
        <f t="shared" si="5"/>
        <v>40395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06153825</v>
      </c>
      <c r="B138" s="97">
        <f t="shared" si="5"/>
        <v>40395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06153825</v>
      </c>
      <c r="B139" s="97">
        <f t="shared" si="5"/>
        <v>40395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06153825</v>
      </c>
      <c r="B140" s="97">
        <f t="shared" si="5"/>
        <v>40395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06153825</v>
      </c>
      <c r="B141" s="97">
        <f t="shared" si="5"/>
        <v>40395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06153825</v>
      </c>
      <c r="B142" s="97">
        <f t="shared" si="5"/>
        <v>40395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06153825</v>
      </c>
      <c r="B143" s="97">
        <f t="shared" si="5"/>
        <v>40395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06153825</v>
      </c>
      <c r="B144" s="97">
        <f t="shared" si="5"/>
        <v>40395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06153825</v>
      </c>
      <c r="B145" s="97">
        <f t="shared" si="5"/>
        <v>40395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06153825</v>
      </c>
      <c r="B146" s="97">
        <f t="shared" si="5"/>
        <v>40395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06153825</v>
      </c>
      <c r="B147" s="97">
        <f t="shared" si="5"/>
        <v>40395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06153825</v>
      </c>
      <c r="B148" s="97">
        <f t="shared" si="5"/>
        <v>40395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06153825</v>
      </c>
      <c r="B149" s="97">
        <f t="shared" si="5"/>
        <v>40395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06153825</v>
      </c>
      <c r="B150" s="97">
        <f t="shared" si="5"/>
        <v>40395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06153825</v>
      </c>
      <c r="B151" s="97">
        <f t="shared" si="5"/>
        <v>40395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06153825</v>
      </c>
      <c r="B152" s="97">
        <f t="shared" si="5"/>
        <v>40395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06153825</v>
      </c>
      <c r="B153" s="97">
        <f t="shared" si="5"/>
        <v>40395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06153825</v>
      </c>
      <c r="B154" s="97">
        <f t="shared" si="6"/>
        <v>40395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06153825</v>
      </c>
      <c r="B155" s="97">
        <f t="shared" si="6"/>
        <v>40395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06153825</v>
      </c>
      <c r="B156" s="97">
        <f t="shared" si="6"/>
        <v>40395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06153825</v>
      </c>
      <c r="B157" s="97">
        <f t="shared" si="6"/>
        <v>40395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06153825</v>
      </c>
      <c r="B158" s="97">
        <f t="shared" si="6"/>
        <v>40395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06153825</v>
      </c>
      <c r="B159" s="97">
        <f t="shared" si="6"/>
        <v>40395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06153825</v>
      </c>
      <c r="B160" s="97">
        <f t="shared" si="6"/>
        <v>40395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06153825</v>
      </c>
      <c r="B161" s="97">
        <f t="shared" si="6"/>
        <v>40395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06153825</v>
      </c>
      <c r="B162" s="97">
        <f t="shared" si="6"/>
        <v>40395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06153825</v>
      </c>
      <c r="B163" s="97">
        <f t="shared" si="6"/>
        <v>40395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06153825</v>
      </c>
      <c r="B164" s="97">
        <f t="shared" si="6"/>
        <v>40395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06153825</v>
      </c>
      <c r="B165" s="97">
        <f t="shared" si="6"/>
        <v>40395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06153825</v>
      </c>
      <c r="B166" s="97">
        <f t="shared" si="6"/>
        <v>40395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06153825</v>
      </c>
      <c r="B167" s="97">
        <f t="shared" si="6"/>
        <v>40395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06153825</v>
      </c>
      <c r="B168" s="97">
        <f t="shared" si="6"/>
        <v>40395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06153825</v>
      </c>
      <c r="B169" s="97">
        <f t="shared" si="6"/>
        <v>40395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06153825</v>
      </c>
      <c r="B170" s="97">
        <f t="shared" si="6"/>
        <v>40395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06153825</v>
      </c>
      <c r="B171" s="97">
        <f t="shared" si="6"/>
        <v>40395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06153825</v>
      </c>
      <c r="B172" s="97">
        <f t="shared" si="6"/>
        <v>40395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06153825</v>
      </c>
      <c r="B173" s="97">
        <f t="shared" si="6"/>
        <v>40395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06153825</v>
      </c>
      <c r="B174" s="97">
        <f t="shared" si="6"/>
        <v>40395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06153825</v>
      </c>
      <c r="B175" s="97">
        <f t="shared" si="6"/>
        <v>40395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06153825</v>
      </c>
      <c r="B176" s="97">
        <f t="shared" si="6"/>
        <v>40395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06153825</v>
      </c>
      <c r="B177" s="97">
        <f t="shared" si="6"/>
        <v>40395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06153825</v>
      </c>
      <c r="B178" s="97">
        <f t="shared" si="6"/>
        <v>40395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06153825</v>
      </c>
      <c r="B179" s="97">
        <f t="shared" si="6"/>
        <v>40395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06153825</v>
      </c>
      <c r="B180" s="97">
        <f t="shared" si="6"/>
        <v>40395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06153825</v>
      </c>
      <c r="B181" s="97">
        <f t="shared" si="6"/>
        <v>40395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06153825</v>
      </c>
      <c r="B182" s="97">
        <f t="shared" si="6"/>
        <v>40395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06153825</v>
      </c>
      <c r="B183" s="97">
        <f t="shared" si="6"/>
        <v>40395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06153825</v>
      </c>
      <c r="B184" s="97">
        <f t="shared" si="6"/>
        <v>40395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06153825</v>
      </c>
      <c r="B185" s="97">
        <f t="shared" si="6"/>
        <v>40395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06153825</v>
      </c>
      <c r="B186" s="97">
        <f t="shared" si="7"/>
        <v>40395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06153825</v>
      </c>
      <c r="B187" s="97">
        <f t="shared" si="7"/>
        <v>40395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06153825</v>
      </c>
      <c r="B188" s="97">
        <f t="shared" si="7"/>
        <v>40395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06153825</v>
      </c>
      <c r="B189" s="97">
        <f t="shared" si="7"/>
        <v>40395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06153825</v>
      </c>
      <c r="B190" s="97">
        <f t="shared" si="7"/>
        <v>40395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06153825</v>
      </c>
      <c r="B191" s="97">
        <f t="shared" si="7"/>
        <v>40395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06153825</v>
      </c>
      <c r="B192" s="97">
        <f t="shared" si="7"/>
        <v>40395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06153825</v>
      </c>
      <c r="B193" s="97">
        <f t="shared" si="7"/>
        <v>40395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06153825</v>
      </c>
      <c r="B194" s="97">
        <f t="shared" si="7"/>
        <v>40395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06153825</v>
      </c>
      <c r="B195" s="97">
        <f t="shared" si="7"/>
        <v>40395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06153825</v>
      </c>
      <c r="B196" s="97">
        <f t="shared" si="7"/>
        <v>40395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06153825</v>
      </c>
      <c r="B197" s="97">
        <f t="shared" si="7"/>
        <v>40395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06153825</v>
      </c>
      <c r="B198" s="97">
        <f t="shared" si="7"/>
        <v>40395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06153825</v>
      </c>
      <c r="B199" s="97">
        <f t="shared" si="7"/>
        <v>40395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06153825</v>
      </c>
      <c r="B200" s="97">
        <f t="shared" si="7"/>
        <v>40395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06153825</v>
      </c>
      <c r="B201" s="97">
        <f t="shared" si="7"/>
        <v>40395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06153825</v>
      </c>
      <c r="B202" s="97">
        <f t="shared" si="7"/>
        <v>40395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06153825</v>
      </c>
      <c r="B203" s="97">
        <f t="shared" si="7"/>
        <v>40395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06153825</v>
      </c>
      <c r="B204" s="97">
        <f t="shared" si="7"/>
        <v>40395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06153825</v>
      </c>
      <c r="B205" s="97">
        <f t="shared" si="7"/>
        <v>40395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06153825</v>
      </c>
      <c r="B206" s="97">
        <f t="shared" si="7"/>
        <v>40395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06153825</v>
      </c>
      <c r="B207" s="97">
        <f t="shared" si="7"/>
        <v>40395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06153825</v>
      </c>
      <c r="B208" s="97">
        <f t="shared" si="7"/>
        <v>40395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06153825</v>
      </c>
      <c r="B209" s="97">
        <f t="shared" si="7"/>
        <v>40395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06153825</v>
      </c>
      <c r="B210" s="97">
        <f t="shared" si="7"/>
        <v>40395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06153825</v>
      </c>
      <c r="B211" s="97">
        <f t="shared" si="7"/>
        <v>40395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06153825</v>
      </c>
      <c r="B212" s="97">
        <f t="shared" si="7"/>
        <v>40395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06153825</v>
      </c>
      <c r="B213" s="97">
        <f t="shared" si="7"/>
        <v>40395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06153825</v>
      </c>
      <c r="B214" s="97">
        <f t="shared" si="7"/>
        <v>40395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06153825</v>
      </c>
      <c r="B215" s="97">
        <f t="shared" si="7"/>
        <v>40395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06153825</v>
      </c>
      <c r="B216" s="97">
        <f t="shared" si="7"/>
        <v>40395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06153825</v>
      </c>
      <c r="B217" s="97">
        <f t="shared" si="7"/>
        <v>40395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06153825</v>
      </c>
      <c r="B218" s="97">
        <f t="shared" si="8"/>
        <v>40395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06153825</v>
      </c>
      <c r="B219" s="97">
        <f t="shared" si="8"/>
        <v>40395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06153825</v>
      </c>
      <c r="B220" s="97">
        <f t="shared" si="8"/>
        <v>40395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06153825</v>
      </c>
      <c r="B221" s="97">
        <f t="shared" si="8"/>
        <v>40395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06153825</v>
      </c>
      <c r="B222" s="97">
        <f t="shared" si="8"/>
        <v>40395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06153825</v>
      </c>
      <c r="B223" s="97">
        <f t="shared" si="8"/>
        <v>40395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06153825</v>
      </c>
      <c r="B224" s="97">
        <f t="shared" si="8"/>
        <v>40395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06153825</v>
      </c>
      <c r="B225" s="97">
        <f t="shared" si="8"/>
        <v>40395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06153825</v>
      </c>
      <c r="B226" s="97">
        <f t="shared" si="8"/>
        <v>40395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06153825</v>
      </c>
      <c r="B227" s="97">
        <f t="shared" si="8"/>
        <v>40395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06153825</v>
      </c>
      <c r="B228" s="97">
        <f t="shared" si="8"/>
        <v>40395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06153825</v>
      </c>
      <c r="B229" s="97">
        <f t="shared" si="8"/>
        <v>40395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06153825</v>
      </c>
      <c r="B230" s="97">
        <f t="shared" si="8"/>
        <v>40395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06153825</v>
      </c>
      <c r="B231" s="97">
        <f t="shared" si="8"/>
        <v>40395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06153825</v>
      </c>
      <c r="B232" s="97">
        <f t="shared" si="8"/>
        <v>40395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06153825</v>
      </c>
      <c r="B233" s="97">
        <f t="shared" si="8"/>
        <v>40395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06153825</v>
      </c>
      <c r="B234" s="97">
        <f t="shared" si="8"/>
        <v>40395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06153825</v>
      </c>
      <c r="B235" s="97">
        <f t="shared" si="8"/>
        <v>40395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06153825</v>
      </c>
      <c r="B236" s="97">
        <f t="shared" si="8"/>
        <v>40395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06153825</v>
      </c>
      <c r="B237" s="97">
        <f t="shared" si="8"/>
        <v>40395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06153825</v>
      </c>
      <c r="B238" s="97">
        <f t="shared" si="8"/>
        <v>40395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06153825</v>
      </c>
      <c r="B239" s="97">
        <f t="shared" si="8"/>
        <v>40395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06153825</v>
      </c>
      <c r="B240" s="97">
        <f t="shared" si="8"/>
        <v>40395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06153825</v>
      </c>
      <c r="B241" s="97">
        <f t="shared" si="8"/>
        <v>40395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06153825</v>
      </c>
      <c r="B242" s="97">
        <f t="shared" si="8"/>
        <v>40395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06153825</v>
      </c>
      <c r="B243" s="97">
        <f t="shared" si="8"/>
        <v>40395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2011-07-19T15:27:16Z</cp:lastPrinted>
  <dcterms:created xsi:type="dcterms:W3CDTF">2004-11-03T13:30:13Z</dcterms:created>
  <dcterms:modified xsi:type="dcterms:W3CDTF">2011-07-20T15:52:53Z</dcterms:modified>
  <cp:category/>
  <cp:version/>
  <cp:contentType/>
  <cp:contentStatus/>
</cp:coreProperties>
</file>