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<sst xmlns="http://schemas.openxmlformats.org/spreadsheetml/2006/main" count="298" uniqueCount="198">
  <si>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</si>
  <si>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</si>
  <si>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</si>
  <si>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</si>
  <si>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</si>
  <si>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</si>
  <si>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</si>
  <si>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</si>
  <si>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</si>
  <si>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</si>
  <si>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</si>
  <si>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</si>
  <si>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</si>
  <si>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</si>
  <si>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</si>
  <si>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</si>
  <si>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</si>
  <si>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</si>
  <si>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</si>
  <si>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</si>
  <si>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</si>
  <si>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</si>
  <si>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</si>
  <si>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</si>
  <si>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</si>
  <si>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</si>
  <si>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</si>
  <si>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</si>
  <si>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</si>
  <si>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</si>
  <si>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</si>
  <si>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</si>
  <si>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</si>
  <si>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</si>
  <si>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</si>
  <si>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</si>
  <si>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</si>
  <si>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</si>
  <si>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</si>
  <si>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</si>
  <si>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</si>
  <si>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</si>
  <si>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</si>
  <si>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</si>
  <si>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</si>
  <si>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</si>
  <si>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</si>
  <si>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</si>
  <si>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</si>
  <si>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</si>
  <si>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</si>
  <si>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</si>
  <si>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</si>
  <si>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</si>
  <si>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</si>
  <si>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</si>
  <si>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</si>
  <si>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</si>
  <si>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</si>
  <si>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</si>
  <si>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</si>
  <si>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</si>
  <si>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</si>
  <si>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</si>
  <si>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</si>
  <si>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</si>
  <si>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</si>
  <si>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</si>
  <si>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</si>
  <si>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</si>
  <si>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</si>
  <si>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</si>
  <si>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</si>
  <si>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</si>
  <si>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</si>
  <si>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</si>
  <si>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</si>
  <si>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</si>
  <si>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</si>
  <si>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</si>
  <si>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</si>
  <si>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</si>
  <si>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</si>
  <si>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</si>
  <si>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</si>
  <si>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</si>
  <si>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</si>
  <si>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</si>
  <si>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</si>
  <si>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</si>
  <si>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</si>
  <si>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</si>
  <si>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</si>
  <si>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</si>
  <si>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</si>
  <si>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</si>
  <si>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</si>
  <si>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</si>
  <si>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</si>
  <si>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</si>
  <si>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</si>
  <si>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</si>
  <si>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</si>
  <si>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</si>
  <si>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</si>
  <si>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</si>
  <si>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</si>
  <si>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</si>
  <si>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</si>
  <si>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</si>
  <si>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</si>
  <si>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</si>
  <si>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</si>
  <si>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</si>
  <si>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</si>
  <si>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</si>
  <si>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</si>
  <si>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</si>
  <si>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</si>
  <si>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</si>
  <si>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</si>
  <si>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</si>
  <si>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</si>
  <si>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</si>
  <si>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</si>
  <si>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</si>
  <si>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</si>
  <si>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</si>
  <si>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</si>
  <si>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</si>
  <si>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</si>
  <si>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</si>
  <si>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</si>
  <si>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</si>
  <si>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</si>
  <si>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</si>
  <si>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</si>
  <si>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</si>
  <si>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</si>
  <si>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20</t>
  </si>
  <si>
    <t>P3</t>
  </si>
  <si>
    <t>P4</t>
  </si>
  <si>
    <t>10</t>
  </si>
  <si>
    <t>P5</t>
  </si>
  <si>
    <t>PhB</t>
  </si>
  <si>
    <t>P6</t>
  </si>
  <si>
    <t>P7</t>
  </si>
  <si>
    <t>P8</t>
  </si>
  <si>
    <t>P9</t>
  </si>
  <si>
    <t>PhC</t>
  </si>
  <si>
    <t>25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</si>
  <si>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</si>
  <si>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</si>
  <si>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</si>
  <si>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</si>
  <si>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</si>
  <si>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</si>
  <si>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</si>
  <si>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</si>
  <si>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</si>
  <si>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</si>
  <si>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</si>
  <si>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</si>
  <si>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</si>
  <si>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</si>
  <si>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</si>
  <si>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</si>
  <si>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</si>
  <si>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Nemoura</t>
  </si>
  <si>
    <t>Protonemura</t>
  </si>
  <si>
    <t>Dinocras</t>
  </si>
  <si>
    <t>Perla</t>
  </si>
  <si>
    <t>Perlodidae (1)</t>
  </si>
  <si>
    <t>Hydropsyche</t>
  </si>
  <si>
    <t>Stenophylacini-chaetopterygini</t>
  </si>
  <si>
    <t>Rhyacophila lato-sensu</t>
  </si>
  <si>
    <t>Acentrella</t>
  </si>
  <si>
    <t>Baetis</t>
  </si>
  <si>
    <t>Heptageniidae (1)</t>
  </si>
  <si>
    <t>Ecdyonurus</t>
  </si>
  <si>
    <t>Electrogena</t>
  </si>
  <si>
    <t>Epeorus</t>
  </si>
  <si>
    <t>Rhithrogena</t>
  </si>
  <si>
    <t>Habroleptoides</t>
  </si>
  <si>
    <t>Mesovelia</t>
  </si>
  <si>
    <t>Elmis</t>
  </si>
  <si>
    <t>Esolus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</si>
  <si>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</si>
  <si>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</si>
  <si>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</si>
  <si>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</si>
  <si>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</si>
  <si>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</si>
  <si>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</si>
  <si>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</si>
  <si>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Gammarus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</si>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</sst>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35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rgb="FF000000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40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  <xf numFmtId="164" fontId="6" fillId="0" borderId="0">
      <alignment/>
      <protection hidden="1"/>
    </xf>
    <xf numFmtId="164" fontId="6" fillId="0" borderId="0">
      <alignment/>
      <protection hidden="1"/>
    </xf>
  </cellStyleXfs>
  <cellXfs count="15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7" fillId="0" borderId="0" xfId="38" applyFont="1" applyBorder="1" applyAlignment="1" applyProtection="1">
      <alignment horizontal="center"/>
      <protection hidden="1"/>
    </xf>
    <xf numFmtId="164" fontId="7" fillId="0" borderId="2" xfId="38" applyFont="1" applyBorder="1" applyAlignment="1" applyProtection="1">
      <alignment horizontal="center"/>
      <protection hidden="1"/>
    </xf>
    <xf numFmtId="164" fontId="8" fillId="0" borderId="3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3" borderId="4" xfId="0" applyFont="1" applyBorder="1" applyAlignment="1" applyProtection="1">
      <alignment horizontal="left" vertical="center"/>
      <protection hidden="1"/>
    </xf>
    <xf numFmtId="164" fontId="9" fillId="3" borderId="5" xfId="0" applyFont="1" applyBorder="1" applyAlignment="1" applyProtection="1">
      <alignment vertical="center"/>
      <protection hidden="1"/>
    </xf>
    <xf numFmtId="164" fontId="13" fillId="0" borderId="6" xfId="0" applyFont="1" applyBorder="1" applyAlignment="1" applyProtection="1">
      <alignment horizontal="center" vertical="center" wrapText="1"/>
      <protection hidden="1"/>
    </xf>
    <xf numFmtId="164" fontId="12" fillId="3" borderId="2" xfId="0" applyFont="1" applyBorder="1" applyAlignment="1" applyProtection="1">
      <alignment horizontal="left" vertical="center"/>
      <protection hidden="1"/>
    </xf>
    <xf numFmtId="164" fontId="9" fillId="3" borderId="2" xfId="0" applyFont="1" applyBorder="1" applyAlignment="1" applyProtection="1">
      <alignment horizontal="left" vertical="center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13" fillId="4" borderId="7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3" borderId="8" xfId="0" applyFont="1" applyBorder="1" applyAlignment="1" applyProtection="1">
      <alignment horizontal="left" vertical="center"/>
      <protection hidden="1"/>
    </xf>
    <xf numFmtId="164" fontId="9" fillId="3" borderId="9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horizontal="left" vertical="center"/>
      <protection hidden="1"/>
    </xf>
    <xf numFmtId="164" fontId="9" fillId="3" borderId="0" xfId="0" applyFont="1" applyBorder="1" applyAlignment="1" applyProtection="1">
      <alignment horizontal="left" vertical="center"/>
      <protection hidden="1"/>
    </xf>
    <xf numFmtId="164" fontId="9" fillId="3" borderId="9" xfId="0" applyFont="1" applyBorder="1" applyAlignment="1" applyProtection="1">
      <alignment horizontal="left" vertical="center"/>
      <protection hidden="1"/>
    </xf>
    <xf numFmtId="164" fontId="13" fillId="4" borderId="10" xfId="0" applyFont="1" applyBorder="1" applyAlignment="1" applyProtection="1">
      <alignment horizontal="center" vertical="center" wrapText="1"/>
      <protection hidden="1"/>
    </xf>
    <xf numFmtId="164" fontId="12" fillId="3" borderId="11" xfId="0" applyFont="1" applyBorder="1" applyAlignment="1" applyProtection="1">
      <alignment horizontal="left" vertical="center"/>
      <protection hidden="1"/>
    </xf>
    <xf numFmtId="164" fontId="9" fillId="3" borderId="11" xfId="0" applyFont="1" applyBorder="1" applyAlignment="1" applyProtection="1">
      <alignment horizontal="left" vertical="center"/>
      <protection hidden="1"/>
    </xf>
    <xf numFmtId="164" fontId="9" fillId="3" borderId="12" xfId="0" applyFont="1" applyBorder="1" applyAlignment="1" applyProtection="1">
      <alignment horizontal="left" vertical="center"/>
      <protection hidden="1"/>
    </xf>
    <xf numFmtId="164" fontId="13" fillId="4" borderId="13" xfId="0" applyFont="1" applyBorder="1" applyAlignment="1" applyProtection="1">
      <alignment horizontal="center" vertical="center" wrapText="1"/>
      <protection hidden="1"/>
    </xf>
    <xf numFmtId="164" fontId="12" fillId="3" borderId="14" xfId="0" applyFont="1" applyBorder="1" applyAlignment="1" applyProtection="1">
      <alignment horizontal="left" vertical="center"/>
      <protection hidden="1"/>
    </xf>
    <xf numFmtId="164" fontId="9" fillId="3" borderId="12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/>
      <protection hidden="1"/>
    </xf>
    <xf numFmtId="164" fontId="16" fillId="5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8" fillId="3" borderId="6" xfId="0" applyFont="1" applyBorder="1" applyAlignment="1" applyProtection="1">
      <alignment horizontal="center" vertical="center"/>
      <protection hidden="1"/>
    </xf>
    <xf numFmtId="165" fontId="19" fillId="2" borderId="6" xfId="0" applyFont="1" applyBorder="1" applyAlignment="1" applyProtection="1">
      <alignment horizontal="center" vertical="center" wrapText="1"/>
      <protection hidden="1"/>
    </xf>
    <xf numFmtId="164" fontId="19" fillId="2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5" fillId="4" borderId="6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9" applyFont="1" applyBorder="1" applyAlignment="1" applyProtection="1">
      <alignment horizontal="center" wrapText="1"/>
      <protection hidden="1"/>
    </xf>
    <xf numFmtId="164" fontId="19" fillId="4" borderId="1" xfId="0" applyFont="1" applyBorder="1" applyAlignment="1" applyProtection="1">
      <alignment horizontal="center" vertical="center" wrapText="1"/>
      <protection hidden="1"/>
    </xf>
    <xf numFmtId="166" fontId="19" fillId="4" borderId="1" xfId="0" applyFont="1" applyBorder="1" applyAlignment="1" applyProtection="1">
      <alignment horizontal="center" vertical="center" wrapText="1"/>
      <protection hidden="1"/>
    </xf>
    <xf numFmtId="165" fontId="19" fillId="4" borderId="6" xfId="0" applyFont="1" applyBorder="1" applyAlignment="1" applyProtection="1">
      <alignment horizontal="center" vertical="center" wrapText="1"/>
      <protection hidden="1"/>
    </xf>
    <xf numFmtId="164" fontId="19" fillId="4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0" fillId="0" borderId="0" xfId="39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" fillId="0" borderId="3" xfId="0" applyFont="1" applyBorder="1" applyAlignment="1" applyProtection="1">
      <alignment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3" borderId="2" xfId="0" applyFont="1" applyBorder="1" applyAlignment="1" applyProtection="1">
      <alignment vertical="center"/>
      <protection hidden="1"/>
    </xf>
    <xf numFmtId="164" fontId="8" fillId="0" borderId="3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7" fontId="21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/>
      <protection hidden="1"/>
    </xf>
    <xf numFmtId="164" fontId="14" fillId="3" borderId="0" xfId="0" applyFont="1" applyBorder="1" applyAlignment="1" applyProtection="1">
      <alignment vertical="center"/>
      <protection hidden="1"/>
    </xf>
    <xf numFmtId="164" fontId="12" fillId="3" borderId="15" xfId="0" applyFont="1" applyBorder="1" applyAlignment="1" applyProtection="1">
      <alignment horizontal="left" vertical="center"/>
      <protection hidden="1"/>
    </xf>
    <xf numFmtId="164" fontId="9" fillId="3" borderId="16" xfId="0" applyFont="1" applyBorder="1" applyAlignment="1" applyProtection="1">
      <alignment horizontal="left" vertical="center"/>
      <protection hidden="1"/>
    </xf>
    <xf numFmtId="164" fontId="14" fillId="3" borderId="11" xfId="0" applyFont="1" applyBorder="1" applyAlignment="1" applyProtection="1">
      <alignment vertical="center"/>
      <protection hidden="1"/>
    </xf>
    <xf numFmtId="164" fontId="9" fillId="3" borderId="11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0" fillId="0" borderId="16" xfId="0" applyFont="1" applyBorder="1" applyAlignment="1" applyProtection="1">
      <alignment vertical="center"/>
      <protection hidden="1"/>
    </xf>
    <xf numFmtId="164" fontId="20" fillId="0" borderId="17" xfId="0" applyFont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18" fillId="3" borderId="1" xfId="0" applyFont="1" applyBorder="1" applyAlignment="1" applyProtection="1">
      <alignment horizontal="center" vertical="center"/>
      <protection hidden="1"/>
    </xf>
    <xf numFmtId="164" fontId="18" fillId="3" borderId="18" xfId="0" applyFont="1" applyBorder="1" applyAlignment="1" applyProtection="1">
      <alignment horizontal="center" vertical="center"/>
      <protection hidden="1"/>
    </xf>
    <xf numFmtId="164" fontId="18" fillId="3" borderId="19" xfId="0" applyFont="1" applyBorder="1" applyAlignment="1" applyProtection="1">
      <alignment horizontal="center" vertical="center"/>
      <protection hidden="1"/>
    </xf>
    <xf numFmtId="164" fontId="18" fillId="3" borderId="20" xfId="0" applyFont="1" applyBorder="1" applyAlignment="1" applyProtection="1">
      <alignment horizontal="center" vertical="center" wrapText="1"/>
      <protection hidden="1"/>
    </xf>
    <xf numFmtId="164" fontId="18" fillId="3" borderId="21" xfId="0" applyFont="1" applyBorder="1" applyAlignment="1" applyProtection="1">
      <alignment horizontal="center" vertical="center" wrapText="1"/>
      <protection hidden="1"/>
    </xf>
    <xf numFmtId="164" fontId="16" fillId="5" borderId="1" xfId="0" applyFont="1" applyBorder="1" applyAlignment="1" applyProtection="1">
      <alignment horizontal="center" vertical="center"/>
      <protection hidden="1"/>
    </xf>
    <xf numFmtId="166" fontId="16" fillId="5" borderId="1" xfId="0" applyFont="1" applyBorder="1" applyAlignment="1" applyProtection="1">
      <alignment horizontal="center" vertical="center"/>
      <protection hidden="1"/>
    </xf>
    <xf numFmtId="168" fontId="19" fillId="2" borderId="1" xfId="0" applyFont="1" applyBorder="1" applyAlignment="1" applyProtection="1">
      <alignment horizontal="center" vertical="center" wrapText="1"/>
      <protection hidden="1"/>
    </xf>
    <xf numFmtId="164" fontId="16" fillId="3" borderId="18" xfId="0" applyFont="1" applyBorder="1" applyAlignment="1" applyProtection="1">
      <alignment horizontal="left" vertical="center" wrapText="1"/>
      <protection hidden="1"/>
    </xf>
    <xf numFmtId="164" fontId="4" fillId="0" borderId="18" xfId="0" applyFont="1" applyBorder="1" applyAlignment="1" applyProtection="1">
      <alignment horizontal="center" vertical="center" wrapText="1"/>
      <protection hidden="1"/>
    </xf>
    <xf numFmtId="168" fontId="19" fillId="2" borderId="22" xfId="0" applyFont="1" applyBorder="1" applyAlignment="1" applyProtection="1">
      <alignment vertical="center"/>
      <protection hidden="1"/>
    </xf>
    <xf numFmtId="168" fontId="19" fillId="2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9" fontId="23" fillId="0" borderId="0" xfId="0" applyFont="1" applyAlignment="1" applyProtection="1">
      <alignment vertical="center"/>
      <protection hidden="1"/>
    </xf>
    <xf numFmtId="164" fontId="19" fillId="2" borderId="18" xfId="0" applyFont="1" applyBorder="1" applyAlignment="1" applyProtection="1">
      <alignment horizontal="left" vertical="center" wrapText="1"/>
      <protection hidden="1"/>
    </xf>
    <xf numFmtId="164" fontId="16" fillId="3" borderId="23" xfId="0" applyFont="1" applyBorder="1" applyAlignment="1" applyProtection="1">
      <alignment horizontal="left" vertical="center" wrapText="1"/>
      <protection hidden="1"/>
    </xf>
    <xf numFmtId="164" fontId="4" fillId="0" borderId="23" xfId="0" applyFont="1" applyBorder="1" applyAlignment="1" applyProtection="1">
      <alignment horizontal="center" vertical="center" wrapText="1"/>
      <protection hidden="1"/>
    </xf>
    <xf numFmtId="164" fontId="24" fillId="0" borderId="6" xfId="0" applyFont="1" applyBorder="1" applyAlignment="1" applyProtection="1">
      <alignment horizontal="center" vertical="center"/>
      <protection hidden="1"/>
    </xf>
    <xf numFmtId="170" fontId="24" fillId="0" borderId="6" xfId="0" applyFont="1" applyBorder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 horizontal="center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0" xfId="0" applyFont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9" fillId="3" borderId="6" xfId="0" applyFont="1" applyBorder="1" applyAlignment="1" applyProtection="1">
      <alignment horizontal="center" vertical="center"/>
      <protection hidden="1"/>
    </xf>
    <xf numFmtId="164" fontId="9" fillId="3" borderId="7" xfId="0" applyFont="1" applyBorder="1" applyAlignment="1" applyProtection="1">
      <alignment horizontal="center" vertical="center" wrapText="1"/>
      <protection hidden="1"/>
    </xf>
    <xf numFmtId="164" fontId="9" fillId="3" borderId="10" xfId="0" applyFont="1" applyBorder="1" applyAlignment="1" applyProtection="1">
      <alignment horizontal="center" vertical="center" wrapText="1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9" fillId="3" borderId="13" xfId="0" applyFont="1" applyBorder="1" applyAlignment="1" applyProtection="1">
      <alignment horizontal="center" vertical="center" wrapText="1"/>
      <protection hidden="1"/>
    </xf>
    <xf numFmtId="164" fontId="27" fillId="3" borderId="11" xfId="0" applyFont="1" applyBorder="1" applyAlignment="1" applyProtection="1">
      <alignment vertical="center"/>
      <protection hidden="1"/>
    </xf>
    <xf numFmtId="164" fontId="4" fillId="0" borderId="24" xfId="0" applyFont="1" applyBorder="1" applyAlignment="1" applyProtection="1">
      <alignment vertical="center"/>
      <protection hidden="1"/>
    </xf>
    <xf numFmtId="166" fontId="16" fillId="5" borderId="15" xfId="0" applyFont="1" applyBorder="1" applyAlignment="1" applyProtection="1">
      <alignment horizontal="center"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4" fontId="19" fillId="2" borderId="1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horizontal="center" vertical="center"/>
      <protection hidden="1"/>
    </xf>
    <xf numFmtId="171" fontId="19" fillId="2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/>
      <protection hidden="1"/>
    </xf>
    <xf numFmtId="169" fontId="23" fillId="0" borderId="0" xfId="0" applyFont="1" applyAlignment="1" applyProtection="1">
      <alignment/>
      <protection hidden="1"/>
    </xf>
    <xf numFmtId="171" fontId="19" fillId="2" borderId="18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8" fontId="19" fillId="0" borderId="0" xfId="0" applyFont="1" applyBorder="1" applyAlignment="1" applyProtection="1">
      <alignment vertical="center"/>
      <protection hidden="1"/>
    </xf>
    <xf numFmtId="164" fontId="27" fillId="3" borderId="2" xfId="0" applyFont="1" applyBorder="1" applyAlignment="1" applyProtection="1">
      <alignment vertical="center"/>
      <protection hidden="1"/>
    </xf>
    <xf numFmtId="164" fontId="27" fillId="3" borderId="0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left" vertical="center"/>
      <protection hidden="1"/>
    </xf>
    <xf numFmtId="164" fontId="16" fillId="5" borderId="6" xfId="0" applyFont="1" applyBorder="1" applyAlignment="1" applyProtection="1">
      <alignment horizontal="left" vertical="center" wrapText="1"/>
      <protection hidden="1"/>
    </xf>
    <xf numFmtId="164" fontId="16" fillId="5" borderId="6" xfId="0" applyFont="1" applyBorder="1" applyAlignment="1" applyProtection="1">
      <alignment horizontal="center" vertical="center" wrapText="1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18" fillId="3" borderId="25" xfId="0" applyFont="1" applyBorder="1" applyAlignment="1" applyProtection="1">
      <alignment horizontal="center" vertical="center"/>
      <protection hidden="1"/>
    </xf>
    <xf numFmtId="164" fontId="18" fillId="3" borderId="26" xfId="0" applyFont="1" applyBorder="1" applyAlignment="1" applyProtection="1">
      <alignment horizontal="center" vertical="center"/>
      <protection hidden="1"/>
    </xf>
    <xf numFmtId="164" fontId="16" fillId="5" borderId="18" xfId="0" applyFont="1" applyBorder="1" applyAlignment="1" applyProtection="1">
      <alignment vertical="center"/>
      <protection hidden="1"/>
    </xf>
    <xf numFmtId="166" fontId="16" fillId="5" borderId="18" xfId="0" applyFont="1" applyBorder="1" applyAlignment="1" applyProtection="1">
      <alignment horizontal="center" vertical="center"/>
      <protection hidden="1"/>
    </xf>
    <xf numFmtId="164" fontId="30" fillId="0" borderId="6" xfId="35" applyFont="1" applyBorder="1" applyAlignment="1" applyProtection="1">
      <alignment horizontal="left" vertical="center" wrapText="1"/>
      <protection hidden="1"/>
    </xf>
    <xf numFmtId="164" fontId="31" fillId="0" borderId="15" xfId="35" applyFont="1" applyBorder="1" applyAlignment="1" applyProtection="1">
      <alignment horizontal="center" vertical="center" wrapText="1"/>
      <protection hidden="1"/>
    </xf>
    <xf numFmtId="165" fontId="19" fillId="2" borderId="18" xfId="0" applyFont="1" applyBorder="1" applyAlignment="1" applyProtection="1">
      <alignment vertical="center"/>
      <protection hidden="1"/>
    </xf>
    <xf numFmtId="164" fontId="2" fillId="0" borderId="27" xfId="37" applyBorder="1" applyAlignment="1" applyProtection="1">
      <alignment/>
      <protection hidden="1"/>
    </xf>
    <xf numFmtId="164" fontId="2" fillId="0" borderId="13" xfId="37" applyBorder="1" applyAlignment="1" applyProtection="1">
      <alignment/>
      <protection hidden="1"/>
    </xf>
    <xf numFmtId="164" fontId="2" fillId="0" borderId="28" xfId="37" applyBorder="1" applyAlignment="1" applyProtection="1">
      <alignment/>
      <protection hidden="1"/>
    </xf>
    <xf numFmtId="164" fontId="2" fillId="0" borderId="29" xfId="37" applyBorder="1" applyAlignment="1" applyProtection="1">
      <alignment/>
      <protection hidden="1"/>
    </xf>
    <xf numFmtId="164" fontId="2" fillId="0" borderId="6" xfId="37" applyBorder="1" applyAlignment="1" applyProtection="1">
      <alignment/>
      <protection hidden="1"/>
    </xf>
    <xf numFmtId="164" fontId="2" fillId="0" borderId="30" xfId="37" applyBorder="1" applyAlignment="1" applyProtection="1">
      <alignment/>
      <protection hidden="1"/>
    </xf>
    <xf numFmtId="164" fontId="32" fillId="6" borderId="6" xfId="35" applyFont="1" applyBorder="1" applyAlignment="1" applyProtection="1">
      <alignment horizontal="left" vertical="center" wrapText="1"/>
      <protection hidden="1"/>
    </xf>
    <xf numFmtId="164" fontId="33" fillId="6" borderId="15" xfId="35" applyFont="1" applyBorder="1" applyAlignment="1" applyProtection="1">
      <alignment horizontal="center" vertical="center" wrapText="1"/>
      <protection hidden="1"/>
    </xf>
    <xf numFmtId="164" fontId="34" fillId="6" borderId="6" xfId="35" applyFont="1" applyBorder="1" applyAlignment="1" applyProtection="1">
      <alignment horizontal="left" vertical="center" wrapText="1"/>
      <protection hidden="1"/>
    </xf>
    <xf numFmtId="164" fontId="31" fillId="6" borderId="15" xfId="35" applyFont="1" applyBorder="1" applyAlignment="1" applyProtection="1">
      <alignment horizontal="center" vertical="center" wrapText="1"/>
      <protection hidden="1"/>
    </xf>
    <xf numFmtId="164" fontId="30" fillId="0" borderId="6" xfId="35" applyFont="1" applyBorder="1" applyAlignment="1" applyProtection="1">
      <alignment horizontal="left" vertical="center" wrapText="1"/>
      <protection hidden="1"/>
    </xf>
    <xf numFmtId="164" fontId="31" fillId="0" borderId="15" xfId="35" applyFont="1" applyBorder="1" applyAlignment="1" applyProtection="1">
      <alignment horizontal="center" vertical="center" wrapText="1"/>
      <protection hidden="1"/>
    </xf>
    <xf numFmtId="164" fontId="32" fillId="7" borderId="6" xfId="35" applyFont="1" applyBorder="1" applyAlignment="1" applyProtection="1">
      <alignment horizontal="left" vertical="center" wrapText="1"/>
      <protection hidden="1"/>
    </xf>
    <xf numFmtId="164" fontId="33" fillId="7" borderId="15" xfId="35" applyFont="1" applyBorder="1" applyAlignment="1" applyProtection="1">
      <alignment horizontal="center" vertical="center" wrapText="1"/>
      <protection hidden="1"/>
    </xf>
    <xf numFmtId="164" fontId="32" fillId="8" borderId="6" xfId="35" applyFont="1" applyBorder="1" applyAlignment="1" applyProtection="1">
      <alignment horizontal="left" vertical="center" wrapText="1"/>
      <protection hidden="1"/>
    </xf>
    <xf numFmtId="164" fontId="33" fillId="8" borderId="15" xfId="35" applyFont="1" applyBorder="1" applyAlignment="1" applyProtection="1">
      <alignment horizontal="center" vertical="center" wrapText="1"/>
      <protection hidden="1"/>
    </xf>
    <xf numFmtId="164" fontId="2" fillId="0" borderId="27" xfId="37" applyFont="1" applyBorder="1" applyAlignment="1" applyProtection="1">
      <alignment/>
      <protection hidden="1"/>
    </xf>
    <xf numFmtId="164" fontId="2" fillId="0" borderId="13" xfId="37" applyFont="1" applyBorder="1" applyAlignment="1" applyProtection="1">
      <alignment/>
      <protection hidden="1"/>
    </xf>
    <xf numFmtId="164" fontId="2" fillId="0" borderId="28" xfId="37" applyFont="1" applyBorder="1" applyAlignment="1" applyProtection="1">
      <alignment/>
      <protection hidden="1"/>
    </xf>
    <xf numFmtId="165" fontId="19" fillId="2" borderId="18" xfId="0" applyFont="1" applyBorder="1" applyAlignment="1" applyProtection="1">
      <alignment horizontal="center" vertical="center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AHIER~1" xfId="34"/>
    <cellStyle name="Normal_Liste invertébrés pour référence" xfId="35"/>
    <cellStyle name="Normal_page2 (2)" xfId="36"/>
    <cellStyle name="Normal_page4" xfId="37"/>
    <cellStyle name="Excel Built-in Excel Built-in Explanatory Text" xfId="38"/>
    <cellStyle name="Excel Built-in Normal_résultats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.23.220.11\Dreal\SBEP\3_UDE\41.%20Donnees\412_QualiteDesEaux\4124_HB\41242_RESULTATS\1_Labo_PACA\2019\Saisie_Bes_2019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06157750</v>
          </cell>
        </row>
        <row r="6">
          <cell r="C6" t="str">
            <v>Bes</v>
          </cell>
        </row>
        <row r="7">
          <cell r="C7" t="str">
            <v>La Javie</v>
          </cell>
        </row>
        <row r="8">
          <cell r="C8" t="str">
            <v>Barles</v>
          </cell>
        </row>
        <row r="9">
          <cell r="C9" t="str">
            <v>04020</v>
          </cell>
        </row>
        <row r="10">
          <cell r="C10" t="str">
            <v>961338</v>
          </cell>
        </row>
        <row r="11">
          <cell r="C11" t="str">
            <v>6357338</v>
          </cell>
        </row>
        <row r="12">
          <cell r="C12" t="str">
            <v>1004</v>
          </cell>
        </row>
        <row r="13">
          <cell r="C13" t="str">
            <v>RRP, RCS, RCO</v>
          </cell>
        </row>
        <row r="19">
          <cell r="C19" t="str">
            <v>136</v>
          </cell>
        </row>
        <row r="20">
          <cell r="C20" t="str">
            <v>S.PAUVERT</v>
          </cell>
        </row>
        <row r="23">
          <cell r="C23">
            <v>13000638000013</v>
          </cell>
        </row>
        <row r="24">
          <cell r="C24" t="str">
            <v>S.PAUVERT</v>
          </cell>
        </row>
        <row r="25">
          <cell r="C25" t="str">
            <v>GMP7</v>
          </cell>
        </row>
      </sheetData>
      <sheetData sheetId="2">
        <row r="2">
          <cell r="G2">
            <v>43683</v>
          </cell>
          <cell r="I2" t="str">
            <v>961991</v>
          </cell>
          <cell r="J2" t="str">
            <v>6357554</v>
          </cell>
          <cell r="AM2" t="str">
            <v>06157750-30121899</v>
          </cell>
        </row>
        <row r="4">
          <cell r="C4" t="str">
            <v>14</v>
          </cell>
          <cell r="E4">
            <v>7.625</v>
          </cell>
          <cell r="I4" t="str">
            <v>961750</v>
          </cell>
          <cell r="J4" t="str">
            <v>6357487</v>
          </cell>
        </row>
        <row r="8">
          <cell r="BD8" t="str">
            <v>S28</v>
          </cell>
        </row>
        <row r="9">
          <cell r="BD9" t="str">
            <v>S30</v>
          </cell>
        </row>
        <row r="10">
          <cell r="BD10" t="str">
            <v>S9</v>
          </cell>
        </row>
        <row r="11">
          <cell r="E11">
            <v>1</v>
          </cell>
          <cell r="F11" t="str">
            <v>M</v>
          </cell>
          <cell r="BD11" t="str">
            <v>S25</v>
          </cell>
        </row>
        <row r="12">
          <cell r="E12">
            <v>66</v>
          </cell>
          <cell r="F12" t="str">
            <v>D</v>
          </cell>
          <cell r="BD12" t="str">
            <v>S24</v>
          </cell>
        </row>
        <row r="13">
          <cell r="E13">
            <v>2</v>
          </cell>
          <cell r="F13" t="str">
            <v>M</v>
          </cell>
          <cell r="BD13" t="str">
            <v>S29</v>
          </cell>
        </row>
        <row r="14">
          <cell r="E14">
            <v>2</v>
          </cell>
          <cell r="F14" t="str">
            <v>M</v>
          </cell>
          <cell r="BD14" t="str">
            <v>S24</v>
          </cell>
        </row>
        <row r="15">
          <cell r="BD15" t="str">
            <v>S29</v>
          </cell>
        </row>
        <row r="16">
          <cell r="BD16" t="str">
            <v>S24</v>
          </cell>
        </row>
        <row r="17">
          <cell r="E17">
            <v>4</v>
          </cell>
          <cell r="F17" t="str">
            <v>M</v>
          </cell>
          <cell r="BD17" t="str">
            <v>S24</v>
          </cell>
        </row>
        <row r="18">
          <cell r="BD18" t="str">
            <v>S24</v>
          </cell>
        </row>
        <row r="19">
          <cell r="E19">
            <v>25</v>
          </cell>
          <cell r="F19" t="str">
            <v>D</v>
          </cell>
          <cell r="BD19" t="str">
            <v>S24</v>
          </cell>
        </row>
        <row r="22">
          <cell r="BD22" t="str">
            <v>N5</v>
          </cell>
        </row>
        <row r="23">
          <cell r="BD23" t="str">
            <v>N5</v>
          </cell>
        </row>
        <row r="24">
          <cell r="BD24" t="str">
            <v>N3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N6</v>
          </cell>
        </row>
        <row r="28">
          <cell r="BD28" t="str">
            <v>N3</v>
          </cell>
        </row>
        <row r="29">
          <cell r="BD29" t="str">
            <v>N5</v>
          </cell>
        </row>
        <row r="30">
          <cell r="BD30" t="str">
            <v>N6</v>
          </cell>
        </row>
        <row r="31">
          <cell r="BD31" t="str">
            <v>N1</v>
          </cell>
        </row>
        <row r="32">
          <cell r="BD32" t="str">
            <v>N5</v>
          </cell>
        </row>
        <row r="33">
          <cell r="BD33" t="str">
            <v>N3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4"/>
  <sheetViews>
    <sheetView tabSelected="1" zoomScale="78" zoomScaleNormal="78" workbookViewId="0" topLeftCell="B88">
      <selection activeCell="J99" sqref="J99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ht="15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5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5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9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9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15.8">
      <c r="A23" s="41">
        <f>'[1]DescriptionStation'!C4</f>
        <v>13000638000013</v>
      </c>
      <c r="B23" s="42" t="str">
        <f>'[1]DescriptionStation'!C5</f>
        <v>06157750</v>
      </c>
      <c r="C23" s="42" t="str">
        <f>'[1]DescriptionStation'!C6</f>
        <v>Bes</v>
      </c>
      <c r="D23" s="42" t="str">
        <f>'[1]DescriptionStation'!C7</f>
        <v>La Javie</v>
      </c>
      <c r="E23" s="42" t="str">
        <f>'[1]DescriptionStation'!C8</f>
        <v>Barles</v>
      </c>
      <c r="F23" s="42" t="str">
        <f>'[1]DescriptionStation'!C9</f>
        <v>04020</v>
      </c>
      <c r="G23" s="42" t="str">
        <f>'[1]DescriptionStation'!C10</f>
        <v>961338</v>
      </c>
      <c r="H23" s="42" t="str">
        <f>'[1]DescriptionStation'!C11</f>
        <v>6357338</v>
      </c>
      <c r="I23" s="42" t="str">
        <f>'[1]DescriptionStation'!C12</f>
        <v>1004</v>
      </c>
      <c r="J23" s="42" t="str">
        <f>'[1]DescriptionStation'!C13</f>
        <v>RRP, RCS, RCO</v>
      </c>
      <c r="K23" s="42" t="str">
        <f>'[1]SaisieDonneesTerrain'!I2</f>
        <v>961991</v>
      </c>
      <c r="L23" s="42" t="str">
        <f>'[1]SaisieDonneesTerrain'!J2</f>
        <v>6357554</v>
      </c>
      <c r="M23" s="42" t="str">
        <f>'[1]SaisieDonneesTerrain'!I4</f>
        <v>961750</v>
      </c>
      <c r="N23" s="42" t="str">
        <f>'[1]SaisieDonneesTerrain'!J4</f>
        <v>6357487</v>
      </c>
      <c r="O23" s="42" t="str">
        <f>'[1]SaisieDonneesTerrain'!C4</f>
        <v>14</v>
      </c>
      <c r="P23" s="42" t="str">
        <f>'[1]DescriptionStation'!C19</f>
        <v>136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5.8">
      <c r="A26" s="49" t="str">
        <f>'[1]DescriptionStation'!C20</f>
        <v>S.PAUVERT</v>
      </c>
      <c r="B26" s="49" t="str">
        <f>IF('[1]DescriptionStation'!C21="",'[1]SaisieDonneesTerrain'!AM2,'[1]DescriptionStation'!C21)</f>
        <v>06157750-30121899</v>
      </c>
      <c r="C26" s="49" t="str">
        <f>IF('[1]DescriptionStation'!C22="","",'[1]DescriptionStation'!C22)</f>
        <v/>
      </c>
      <c r="D26" s="50">
        <f>'[1]SaisieDonneesTerrain'!G2</f>
        <v>43683</v>
      </c>
      <c r="E26" s="51">
        <f>'[1]DescriptionStation'!C23</f>
        <v>13000638000013</v>
      </c>
      <c r="F26" s="49" t="str">
        <f>'[1]DescriptionStation'!C24</f>
        <v>S.PAUVERT</v>
      </c>
      <c r="G26" s="52" t="str">
        <f>'[1]DescriptionStation'!C25</f>
        <v>GMP7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61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62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57</v>
      </c>
      <c r="B31" s="64" t="s">
        <v>63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14</v>
      </c>
      <c r="B32" s="14" t="s">
        <v>15</v>
      </c>
      <c r="C32" s="14"/>
      <c r="D32" s="14"/>
      <c r="E32" s="26"/>
      <c r="F32" s="61"/>
      <c r="G32" s="61"/>
      <c r="H32" s="65" t="s">
        <v>64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65</v>
      </c>
      <c r="B33" s="14" t="s">
        <v>66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21</v>
      </c>
      <c r="B34" s="14" t="s">
        <v>67</v>
      </c>
      <c r="C34" s="14"/>
      <c r="D34" s="14"/>
      <c r="E34" s="26"/>
      <c r="F34" s="61"/>
      <c r="G34" s="61"/>
      <c r="H34" s="62" t="s">
        <v>62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68</v>
      </c>
      <c r="B35" s="69" t="s">
        <v>69</v>
      </c>
      <c r="C35" s="14"/>
      <c r="D35" s="14"/>
      <c r="E35" s="26"/>
      <c r="F35" s="63"/>
      <c r="G35" s="61"/>
      <c r="H35" s="70" t="s">
        <v>70</v>
      </c>
      <c r="I35" s="71" t="s">
        <v>71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72</v>
      </c>
      <c r="B36" s="72" t="s">
        <v>73</v>
      </c>
      <c r="C36" s="73"/>
      <c r="D36" s="73"/>
      <c r="E36" s="36"/>
      <c r="F36" s="61"/>
      <c r="G36" s="74"/>
      <c r="H36" s="70" t="s">
        <v>74</v>
      </c>
      <c r="I36" s="71" t="s">
        <v>75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54</v>
      </c>
      <c r="F37" s="80"/>
      <c r="G37" s="60"/>
      <c r="H37" s="37" t="s">
        <v>54</v>
      </c>
      <c r="I37" s="38" t="s">
        <v>55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57</v>
      </c>
      <c r="B38" s="81" t="s">
        <v>14</v>
      </c>
      <c r="C38" s="81" t="s">
        <v>19</v>
      </c>
      <c r="D38" s="81" t="s">
        <v>21</v>
      </c>
      <c r="E38" s="81" t="s">
        <v>68</v>
      </c>
      <c r="F38" s="82" t="s">
        <v>76</v>
      </c>
      <c r="G38" s="83" t="s">
        <v>77</v>
      </c>
      <c r="H38" s="84" t="s">
        <v>70</v>
      </c>
      <c r="I38" s="85" t="s">
        <v>74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5.8">
      <c r="A39" s="86" t="str">
        <f>B23</f>
        <v>06157750</v>
      </c>
      <c r="B39" s="86" t="str">
        <f>C23</f>
        <v>Bes</v>
      </c>
      <c r="C39" s="86" t="str">
        <f>D23</f>
        <v>La Javie</v>
      </c>
      <c r="D39" s="87">
        <f>D26</f>
        <v>43683</v>
      </c>
      <c r="E39" s="88">
        <f>'[1]SaisieDonneesTerrain'!E4</f>
        <v>7.625</v>
      </c>
      <c r="F39" s="89" t="s">
        <v>78</v>
      </c>
      <c r="G39" s="90" t="s">
        <v>79</v>
      </c>
      <c r="H39" s="91">
        <f>'[1]SaisieDonneesTerrain'!E8</f>
        <v>0</v>
      </c>
      <c r="I39" s="92">
        <f>'[1]SaisieDonneesTerrain'!F8</f>
        <v>0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80</v>
      </c>
      <c r="B40" s="93"/>
      <c r="C40" s="93"/>
      <c r="D40" s="94"/>
      <c r="E40" s="93"/>
      <c r="F40" s="89" t="s">
        <v>81</v>
      </c>
      <c r="G40" s="90" t="s">
        <v>82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83</v>
      </c>
      <c r="G41" s="90" t="s">
        <v>84</v>
      </c>
      <c r="H41" s="91">
        <f>'[1]SaisieDonneesTerrain'!E10</f>
        <v>0</v>
      </c>
      <c r="I41" s="92">
        <f>'[1]SaisieDonneesTerrain'!F10</f>
        <v>0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85</v>
      </c>
      <c r="G42" s="90" t="s">
        <v>86</v>
      </c>
      <c r="H42" s="91">
        <f>'[1]SaisieDonneesTerrain'!E11</f>
        <v>1</v>
      </c>
      <c r="I42" s="92" t="str">
        <f>'[1]SaisieDonneesTerrain'!F11</f>
        <v>M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87</v>
      </c>
      <c r="G43" s="90" t="s">
        <v>88</v>
      </c>
      <c r="H43" s="91">
        <f>'[1]SaisieDonneesTerrain'!E12</f>
        <v>66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89</v>
      </c>
      <c r="G44" s="90" t="s">
        <v>90</v>
      </c>
      <c r="H44" s="91">
        <f>'[1]SaisieDonneesTerrain'!E13</f>
        <v>2</v>
      </c>
      <c r="I44" s="92" t="str">
        <f>'[1]SaisieDonneesTerrain'!F13</f>
        <v>M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91</v>
      </c>
      <c r="G45" s="90" t="s">
        <v>92</v>
      </c>
      <c r="H45" s="91">
        <f>'[1]SaisieDonneesTerrain'!E14</f>
        <v>2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93</v>
      </c>
      <c r="G46" s="90" t="s">
        <v>94</v>
      </c>
      <c r="H46" s="91">
        <f>'[1]SaisieDonneesTerrain'!E15</f>
        <v>0</v>
      </c>
      <c r="I46" s="92">
        <f>'[1]SaisieDonneesTerrain'!F15</f>
        <v>0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95</v>
      </c>
      <c r="G47" s="90" t="s">
        <v>96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97</v>
      </c>
      <c r="G48" s="90" t="s">
        <v>98</v>
      </c>
      <c r="H48" s="91">
        <f>'[1]SaisieDonneesTerrain'!E17</f>
        <v>4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99</v>
      </c>
      <c r="G49" s="90" t="s">
        <v>100</v>
      </c>
      <c r="H49" s="91">
        <f>'[1]SaisieDonneesTerrain'!E18</f>
        <v>0</v>
      </c>
      <c r="I49" s="92">
        <f>'[1]SaisieDonneesTerrain'!F18</f>
        <v>0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101</v>
      </c>
      <c r="G50" s="97" t="s">
        <v>102</v>
      </c>
      <c r="H50" s="91">
        <f>'[1]SaisieDonneesTerrain'!E19</f>
        <v>25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103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104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62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76</v>
      </c>
      <c r="B55" s="64" t="s">
        <v>105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106</v>
      </c>
      <c r="B56" s="14" t="s">
        <v>105</v>
      </c>
      <c r="C56" s="14"/>
      <c r="D56" s="14"/>
      <c r="E56" s="14"/>
      <c r="F56" s="26"/>
      <c r="G56" s="104"/>
      <c r="H56" s="62" t="s">
        <v>62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107</v>
      </c>
      <c r="B57" s="14" t="s">
        <v>108</v>
      </c>
      <c r="C57" s="14"/>
      <c r="D57" s="14"/>
      <c r="E57" s="14"/>
      <c r="F57" s="26"/>
      <c r="G57" s="104"/>
      <c r="H57" s="106" t="s">
        <v>109</v>
      </c>
      <c r="I57" s="106" t="s">
        <v>77</v>
      </c>
      <c r="J57" s="106" t="s">
        <v>110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111</v>
      </c>
      <c r="B58" s="14" t="s">
        <v>112</v>
      </c>
      <c r="C58" s="14"/>
      <c r="D58" s="14"/>
      <c r="E58" s="14"/>
      <c r="F58" s="26"/>
      <c r="G58" s="104"/>
      <c r="H58" s="107" t="s">
        <v>113</v>
      </c>
      <c r="I58" s="107" t="s">
        <v>114</v>
      </c>
      <c r="J58" s="107" t="s">
        <v>115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116</v>
      </c>
      <c r="B59" s="14" t="s">
        <v>117</v>
      </c>
      <c r="C59" s="14"/>
      <c r="D59" s="14"/>
      <c r="E59" s="14"/>
      <c r="F59" s="26"/>
      <c r="G59" s="104"/>
      <c r="H59" s="108" t="s">
        <v>118</v>
      </c>
      <c r="I59" s="108" t="s">
        <v>119</v>
      </c>
      <c r="J59" s="108" t="s">
        <v>120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121</v>
      </c>
      <c r="B60" s="14" t="s">
        <v>122</v>
      </c>
      <c r="C60" s="14"/>
      <c r="D60" s="14"/>
      <c r="E60" s="14"/>
      <c r="F60" s="26"/>
      <c r="G60" s="104"/>
      <c r="H60" s="108" t="s">
        <v>123</v>
      </c>
      <c r="I60" s="108" t="s">
        <v>124</v>
      </c>
      <c r="J60" s="108" t="s">
        <v>125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126</v>
      </c>
      <c r="B61" s="14" t="s">
        <v>127</v>
      </c>
      <c r="C61" s="14"/>
      <c r="D61" s="14"/>
      <c r="E61" s="14"/>
      <c r="F61" s="26"/>
      <c r="G61" s="109"/>
      <c r="H61" s="110" t="s">
        <v>128</v>
      </c>
      <c r="I61" s="110" t="s">
        <v>129</v>
      </c>
      <c r="J61" s="110" t="s">
        <v>130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131</v>
      </c>
      <c r="B62" s="73" t="s">
        <v>132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06157750</v>
      </c>
      <c r="B66" s="113">
        <f>D26</f>
        <v>43683</v>
      </c>
      <c r="C66" s="114" t="s">
        <v>135</v>
      </c>
      <c r="D66" s="115" t="str">
        <f>'[1]SaisieDonneesTerrain'!BD8</f>
        <v>S28</v>
      </c>
      <c r="E66" s="116" t="str">
        <f>'[1]SaisieDonneesTerrain'!BD22</f>
        <v>N5</v>
      </c>
      <c r="F66" s="115" t="s">
        <v>136</v>
      </c>
      <c r="G66" s="117" t="s">
        <v>137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06157750</v>
      </c>
      <c r="B67" s="119">
        <f>+B$66</f>
        <v>43683</v>
      </c>
      <c r="C67" s="114" t="s">
        <v>138</v>
      </c>
      <c r="D67" s="115" t="str">
        <f>'[1]SaisieDonneesTerrain'!BD9</f>
        <v>S30</v>
      </c>
      <c r="E67" s="116" t="str">
        <f>'[1]SaisieDonneesTerrain'!BD23</f>
        <v>N5</v>
      </c>
      <c r="F67" s="115" t="s">
        <v>136</v>
      </c>
      <c r="G67" s="120" t="s">
        <v>139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06157750</v>
      </c>
      <c r="B68" s="119">
        <f>+B$66</f>
        <v>43683</v>
      </c>
      <c r="C68" s="114" t="s">
        <v>140</v>
      </c>
      <c r="D68" s="115" t="str">
        <f>'[1]SaisieDonneesTerrain'!BD10</f>
        <v>S9</v>
      </c>
      <c r="E68" s="116" t="str">
        <f>'[1]SaisieDonneesTerrain'!BD24</f>
        <v>N3</v>
      </c>
      <c r="F68" s="115" t="s">
        <v>136</v>
      </c>
      <c r="G68" s="120" t="s">
        <v>139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06157750</v>
      </c>
      <c r="B69" s="119">
        <f>+B$66</f>
        <v>43683</v>
      </c>
      <c r="C69" s="114" t="s">
        <v>141</v>
      </c>
      <c r="D69" s="115" t="str">
        <f>'[1]SaisieDonneesTerrain'!BD11</f>
        <v>S25</v>
      </c>
      <c r="E69" s="116" t="str">
        <f>'[1]SaisieDonneesTerrain'!BD25</f>
        <v>N1</v>
      </c>
      <c r="F69" s="115" t="s">
        <v>136</v>
      </c>
      <c r="G69" s="120" t="s">
        <v>142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06157750</v>
      </c>
      <c r="B70" s="119">
        <f>+B$66</f>
        <v>43683</v>
      </c>
      <c r="C70" s="114" t="s">
        <v>143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144</v>
      </c>
      <c r="G70" s="120" t="s">
        <v>142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06157750</v>
      </c>
      <c r="B71" s="119">
        <f>+B$66</f>
        <v>43683</v>
      </c>
      <c r="C71" s="114" t="s">
        <v>145</v>
      </c>
      <c r="D71" s="115" t="str">
        <f>'[1]SaisieDonneesTerrain'!BD13</f>
        <v>S29</v>
      </c>
      <c r="E71" s="116" t="str">
        <f>'[1]SaisieDonneesTerrain'!BD27</f>
        <v>N6</v>
      </c>
      <c r="F71" s="115" t="s">
        <v>144</v>
      </c>
      <c r="G71" s="120" t="s">
        <v>142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06157750</v>
      </c>
      <c r="B72" s="119">
        <f>+B$66</f>
        <v>43683</v>
      </c>
      <c r="C72" s="114" t="s">
        <v>146</v>
      </c>
      <c r="D72" s="115" t="str">
        <f>'[1]SaisieDonneesTerrain'!BD14</f>
        <v>S24</v>
      </c>
      <c r="E72" s="116" t="str">
        <f>'[1]SaisieDonneesTerrain'!BD28</f>
        <v>N3</v>
      </c>
      <c r="F72" s="115" t="s">
        <v>144</v>
      </c>
      <c r="G72" s="120" t="s">
        <v>139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06157750</v>
      </c>
      <c r="B73" s="119">
        <f>+B$66</f>
        <v>43683</v>
      </c>
      <c r="C73" s="114" t="s">
        <v>147</v>
      </c>
      <c r="D73" s="115" t="str">
        <f>'[1]SaisieDonneesTerrain'!BD15</f>
        <v>S29</v>
      </c>
      <c r="E73" s="116" t="str">
        <f>'[1]SaisieDonneesTerrain'!BD29</f>
        <v>N5</v>
      </c>
      <c r="F73" s="115" t="s">
        <v>144</v>
      </c>
      <c r="G73" s="120" t="s">
        <v>139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06157750</v>
      </c>
      <c r="B74" s="119">
        <f>+B$66</f>
        <v>43683</v>
      </c>
      <c r="C74" s="114" t="s">
        <v>148</v>
      </c>
      <c r="D74" s="115" t="str">
        <f>'[1]SaisieDonneesTerrain'!BD16</f>
        <v>S24</v>
      </c>
      <c r="E74" s="116" t="str">
        <f>'[1]SaisieDonneesTerrain'!BD30</f>
        <v>N6</v>
      </c>
      <c r="F74" s="115" t="s">
        <v>149</v>
      </c>
      <c r="G74" s="120" t="s">
        <v>150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06157750</v>
      </c>
      <c r="B75" s="119">
        <f>+B$66</f>
        <v>43683</v>
      </c>
      <c r="C75" s="114" t="s">
        <v>151</v>
      </c>
      <c r="D75" s="115" t="str">
        <f>'[1]SaisieDonneesTerrain'!BD17</f>
        <v>S24</v>
      </c>
      <c r="E75" s="116" t="str">
        <f>'[1]SaisieDonneesTerrain'!BD31</f>
        <v>N1</v>
      </c>
      <c r="F75" s="115" t="s">
        <v>149</v>
      </c>
      <c r="G75" s="120" t="s">
        <v>137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06157750</v>
      </c>
      <c r="B76" s="119">
        <f>+B$66</f>
        <v>43683</v>
      </c>
      <c r="C76" s="114" t="s">
        <v>152</v>
      </c>
      <c r="D76" s="115" t="str">
        <f>'[1]SaisieDonneesTerrain'!BD18</f>
        <v>S24</v>
      </c>
      <c r="E76" s="116" t="str">
        <f>'[1]SaisieDonneesTerrain'!BD32</f>
        <v>N5</v>
      </c>
      <c r="F76" s="115" t="s">
        <v>149</v>
      </c>
      <c r="G76" s="120" t="s">
        <v>137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06157750</v>
      </c>
      <c r="B77" s="119">
        <f>+B$66</f>
        <v>43683</v>
      </c>
      <c r="C77" s="114" t="s">
        <v>153</v>
      </c>
      <c r="D77" s="115" t="str">
        <f>'[1]SaisieDonneesTerrain'!BD19</f>
        <v>S24</v>
      </c>
      <c r="E77" s="116" t="str">
        <f>'[1]SaisieDonneesTerrain'!BD33</f>
        <v>N3</v>
      </c>
      <c r="F77" s="115" t="s">
        <v>149</v>
      </c>
      <c r="G77" s="120" t="s">
        <v>137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154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2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155</v>
      </c>
      <c r="B82" s="64" t="s">
        <v>156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157</v>
      </c>
      <c r="B83" s="69" t="s">
        <v>158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159</v>
      </c>
      <c r="B84" s="73" t="s">
        <v>160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60.4">
      <c r="A86" s="77"/>
      <c r="B86" s="77"/>
      <c r="C86" s="38" t="s">
        <v>55</v>
      </c>
      <c r="D86" s="37" t="s">
        <v>161</v>
      </c>
      <c r="E86" s="125" t="s">
        <v>162</v>
      </c>
      <c r="F86" s="79"/>
      <c r="G86" s="79"/>
      <c r="H86" s="126" t="s">
        <v>163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57</v>
      </c>
      <c r="B87" s="82" t="s">
        <v>21</v>
      </c>
      <c r="C87" s="128" t="s">
        <v>155</v>
      </c>
      <c r="D87" s="129" t="s">
        <v>157</v>
      </c>
      <c r="E87" s="128" t="s">
        <v>164</v>
      </c>
      <c r="F87" s="128" t="s">
        <v>165</v>
      </c>
      <c r="G87" s="128" t="s">
        <v>166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4.65">
      <c r="A88" s="131" t="str">
        <f>B23</f>
        <v>06157750</v>
      </c>
      <c r="B88" s="132">
        <f>D26</f>
        <v>43683</v>
      </c>
      <c r="C88" s="133" t="s">
        <v>167</v>
      </c>
      <c r="D88" s="134">
        <v>69</v>
      </c>
      <c r="E88" s="135">
        <v>22</v>
      </c>
      <c r="F88" s="135">
        <v>6</v>
      </c>
      <c r="G88" s="135">
        <v>14</v>
      </c>
      <c r="H88" s="135">
        <v>21</v>
      </c>
      <c r="I88" s="135"/>
      <c r="J88" s="135">
        <v>1</v>
      </c>
      <c r="K88" s="135"/>
      <c r="L88" s="136">
        <v>2</v>
      </c>
      <c r="M88" s="137"/>
      <c r="N88" s="137">
        <v>4</v>
      </c>
      <c r="O88" s="138"/>
      <c r="P88" s="136">
        <v>5</v>
      </c>
      <c r="Q88" s="137">
        <v>1</v>
      </c>
      <c r="R88" s="137">
        <v>6</v>
      </c>
      <c r="S88" s="138">
        <v>2</v>
      </c>
      <c r="T88" s="68"/>
      <c r="U88" s="68"/>
    </row>
    <row r="89" spans="1:21" ht="14.65">
      <c r="A89" s="118" t="str">
        <f>+A$88</f>
        <v>06157750</v>
      </c>
      <c r="B89" s="119">
        <f>+B$88</f>
        <v>43683</v>
      </c>
      <c r="C89" s="133" t="s">
        <v>168</v>
      </c>
      <c r="D89" s="134">
        <v>26</v>
      </c>
      <c r="E89" s="135">
        <v>0</v>
      </c>
      <c r="F89" s="135">
        <v>1</v>
      </c>
      <c r="G89" s="135">
        <v>0</v>
      </c>
      <c r="H89" s="135"/>
      <c r="I89" s="135"/>
      <c r="J89" s="135"/>
      <c r="K89" s="135"/>
      <c r="L89" s="136">
        <v>1</v>
      </c>
      <c r="M89" s="137"/>
      <c r="N89" s="137"/>
      <c r="O89" s="138"/>
      <c r="P89" s="136"/>
      <c r="Q89" s="137"/>
      <c r="R89" s="137"/>
      <c r="S89" s="138"/>
      <c r="T89" s="68"/>
      <c r="U89" s="68"/>
    </row>
    <row r="90" spans="1:21" ht="14.65">
      <c r="A90" s="118" t="str">
        <f>+A$88</f>
        <v>06157750</v>
      </c>
      <c r="B90" s="119">
        <f>+B$88</f>
        <v>43683</v>
      </c>
      <c r="C90" s="133" t="s">
        <v>169</v>
      </c>
      <c r="D90" s="134">
        <v>46</v>
      </c>
      <c r="E90" s="135">
        <v>9</v>
      </c>
      <c r="F90" s="135">
        <v>0</v>
      </c>
      <c r="G90" s="135">
        <v>14</v>
      </c>
      <c r="H90" s="135">
        <v>9</v>
      </c>
      <c r="I90" s="135"/>
      <c r="J90" s="135"/>
      <c r="K90" s="135"/>
      <c r="L90" s="139"/>
      <c r="M90" s="140"/>
      <c r="N90" s="140"/>
      <c r="O90" s="141"/>
      <c r="P90" s="139">
        <v>1</v>
      </c>
      <c r="Q90" s="140"/>
      <c r="R90" s="140">
        <v>13</v>
      </c>
      <c r="S90" s="141"/>
      <c r="T90" s="68"/>
      <c r="U90" s="68"/>
    </row>
    <row r="91" spans="1:21" ht="14.65">
      <c r="A91" s="118" t="str">
        <f>+A$88</f>
        <v>06157750</v>
      </c>
      <c r="B91" s="119">
        <f>+B$88</f>
        <v>43683</v>
      </c>
      <c r="C91" s="133" t="s">
        <v>170</v>
      </c>
      <c r="D91" s="134">
        <v>156</v>
      </c>
      <c r="E91" s="135">
        <v>1</v>
      </c>
      <c r="F91" s="135">
        <v>0</v>
      </c>
      <c r="G91" s="135">
        <v>0</v>
      </c>
      <c r="H91" s="135">
        <v>1</v>
      </c>
      <c r="I91" s="135"/>
      <c r="J91" s="135"/>
      <c r="K91" s="135"/>
      <c r="L91" s="139"/>
      <c r="M91" s="140"/>
      <c r="N91" s="140"/>
      <c r="O91" s="141"/>
      <c r="P91" s="139"/>
      <c r="Q91" s="140"/>
      <c r="R91" s="140"/>
      <c r="S91" s="141"/>
      <c r="T91" s="68"/>
      <c r="U91" s="68"/>
    </row>
    <row r="92" spans="1:21" ht="14.65">
      <c r="A92" s="118" t="str">
        <f>+A$88</f>
        <v>06157750</v>
      </c>
      <c r="B92" s="119">
        <f>+B$88</f>
        <v>43683</v>
      </c>
      <c r="C92" s="133" t="s">
        <v>171</v>
      </c>
      <c r="D92" s="134">
        <v>164</v>
      </c>
      <c r="E92" s="135">
        <v>0</v>
      </c>
      <c r="F92" s="135">
        <v>0</v>
      </c>
      <c r="G92" s="135">
        <v>5</v>
      </c>
      <c r="H92" s="135"/>
      <c r="I92" s="135"/>
      <c r="J92" s="135"/>
      <c r="K92" s="135"/>
      <c r="L92" s="136"/>
      <c r="M92" s="137"/>
      <c r="N92" s="137"/>
      <c r="O92" s="138"/>
      <c r="P92" s="136">
        <v>4</v>
      </c>
      <c r="Q92" s="137"/>
      <c r="R92" s="137">
        <v>1</v>
      </c>
      <c r="S92" s="138"/>
      <c r="T92" s="68"/>
      <c r="U92" s="68"/>
    </row>
    <row r="93" spans="1:21" ht="14.65">
      <c r="A93" s="118" t="str">
        <f>+A$88</f>
        <v>06157750</v>
      </c>
      <c r="B93" s="119">
        <f>+B$88</f>
        <v>43683</v>
      </c>
      <c r="C93" s="142" t="s">
        <v>172</v>
      </c>
      <c r="D93" s="143">
        <v>127</v>
      </c>
      <c r="E93" s="135">
        <v>1</v>
      </c>
      <c r="F93" s="135">
        <v>0</v>
      </c>
      <c r="G93" s="135">
        <v>0</v>
      </c>
      <c r="H93" s="135">
        <v>1</v>
      </c>
      <c r="I93" s="135"/>
      <c r="J93" s="135"/>
      <c r="K93" s="135"/>
      <c r="L93" s="136"/>
      <c r="M93" s="137"/>
      <c r="N93" s="137"/>
      <c r="O93" s="138"/>
      <c r="P93" s="136"/>
      <c r="Q93" s="137"/>
      <c r="R93" s="137"/>
      <c r="S93" s="138"/>
      <c r="T93" s="68"/>
      <c r="U93" s="68"/>
    </row>
    <row r="94" spans="1:21" ht="14.65">
      <c r="A94" s="118" t="str">
        <f>+A$88</f>
        <v>06157750</v>
      </c>
      <c r="B94" s="119">
        <f>+B$88</f>
        <v>43683</v>
      </c>
      <c r="C94" s="133" t="s">
        <v>173</v>
      </c>
      <c r="D94" s="134">
        <v>212</v>
      </c>
      <c r="E94" s="135">
        <v>1</v>
      </c>
      <c r="F94" s="135">
        <v>2</v>
      </c>
      <c r="G94" s="135">
        <v>3</v>
      </c>
      <c r="H94" s="135"/>
      <c r="I94" s="135">
        <v>1</v>
      </c>
      <c r="J94" s="135"/>
      <c r="K94" s="135"/>
      <c r="L94" s="136">
        <v>2</v>
      </c>
      <c r="M94" s="137"/>
      <c r="N94" s="137"/>
      <c r="O94" s="138"/>
      <c r="P94" s="136">
        <v>1</v>
      </c>
      <c r="Q94" s="137">
        <v>1</v>
      </c>
      <c r="R94" s="137"/>
      <c r="S94" s="138">
        <v>1</v>
      </c>
      <c r="T94" s="68"/>
      <c r="U94" s="68"/>
    </row>
    <row r="95" spans="1:21" ht="14.65">
      <c r="A95" s="118" t="str">
        <f>+A$88</f>
        <v>06157750</v>
      </c>
      <c r="B95" s="119">
        <f>+B$88</f>
        <v>43683</v>
      </c>
      <c r="C95" s="144" t="s">
        <v>174</v>
      </c>
      <c r="D95" s="145">
        <v>3146</v>
      </c>
      <c r="E95" s="135">
        <v>1</v>
      </c>
      <c r="F95" s="135">
        <v>0</v>
      </c>
      <c r="G95" s="135">
        <v>0</v>
      </c>
      <c r="H95" s="135">
        <v>1</v>
      </c>
      <c r="I95" s="135"/>
      <c r="J95" s="135"/>
      <c r="K95" s="135"/>
      <c r="L95" s="136"/>
      <c r="M95" s="137"/>
      <c r="N95" s="137"/>
      <c r="O95" s="138"/>
      <c r="P95" s="136"/>
      <c r="Q95" s="137"/>
      <c r="R95" s="137"/>
      <c r="S95" s="138"/>
      <c r="T95" s="68"/>
      <c r="U95" s="68"/>
    </row>
    <row r="96" spans="1:21" ht="14.65">
      <c r="A96" s="118" t="str">
        <f>+A$88</f>
        <v>06157750</v>
      </c>
      <c r="B96" s="119">
        <f>+B$88</f>
        <v>43683</v>
      </c>
      <c r="C96" s="133" t="s">
        <v>175</v>
      </c>
      <c r="D96" s="134">
        <v>183</v>
      </c>
      <c r="E96" s="135">
        <v>2</v>
      </c>
      <c r="F96" s="135">
        <v>0</v>
      </c>
      <c r="G96" s="135">
        <v>0</v>
      </c>
      <c r="H96" s="135">
        <v>1</v>
      </c>
      <c r="I96" s="135">
        <v>1</v>
      </c>
      <c r="J96" s="135"/>
      <c r="K96" s="135"/>
      <c r="L96" s="136"/>
      <c r="M96" s="137"/>
      <c r="N96" s="137"/>
      <c r="O96" s="138"/>
      <c r="P96" s="136"/>
      <c r="Q96" s="137"/>
      <c r="R96" s="137"/>
      <c r="S96" s="138"/>
      <c r="T96" s="68"/>
      <c r="U96" s="68"/>
    </row>
    <row r="97" spans="1:21" ht="14.65">
      <c r="A97" s="118" t="str">
        <f>+A$88</f>
        <v>06157750</v>
      </c>
      <c r="B97" s="119">
        <f>+B$88</f>
        <v>43683</v>
      </c>
      <c r="C97" s="133" t="s">
        <v>176</v>
      </c>
      <c r="D97" s="134">
        <v>5151</v>
      </c>
      <c r="E97" s="135">
        <v>8</v>
      </c>
      <c r="F97" s="135">
        <v>9</v>
      </c>
      <c r="G97" s="135">
        <v>0</v>
      </c>
      <c r="H97" s="135"/>
      <c r="I97" s="135">
        <v>8</v>
      </c>
      <c r="J97" s="135"/>
      <c r="K97" s="135"/>
      <c r="L97" s="136"/>
      <c r="M97" s="137">
        <v>8</v>
      </c>
      <c r="N97" s="137"/>
      <c r="O97" s="138">
        <v>1</v>
      </c>
      <c r="P97" s="136"/>
      <c r="Q97" s="137"/>
      <c r="R97" s="137"/>
      <c r="S97" s="138"/>
      <c r="T97" s="68"/>
      <c r="U97" s="68"/>
    </row>
    <row r="98" spans="1:21" ht="14.65">
      <c r="A98" s="118" t="str">
        <f>+A$88</f>
        <v>06157750</v>
      </c>
      <c r="B98" s="119">
        <f>+B$88</f>
        <v>43683</v>
      </c>
      <c r="C98" s="133" t="s">
        <v>177</v>
      </c>
      <c r="D98" s="134">
        <v>364</v>
      </c>
      <c r="E98" s="135">
        <v>147</v>
      </c>
      <c r="F98" s="135">
        <v>46</v>
      </c>
      <c r="G98" s="135">
        <v>127</v>
      </c>
      <c r="H98" s="135">
        <v>20</v>
      </c>
      <c r="I98" s="135">
        <v>120</v>
      </c>
      <c r="J98" s="135">
        <v>7</v>
      </c>
      <c r="K98" s="135"/>
      <c r="L98" s="136">
        <v>26</v>
      </c>
      <c r="M98" s="137">
        <v>4</v>
      </c>
      <c r="N98" s="137">
        <v>7</v>
      </c>
      <c r="O98" s="138">
        <v>9</v>
      </c>
      <c r="P98" s="136">
        <v>46</v>
      </c>
      <c r="Q98" s="137">
        <v>13</v>
      </c>
      <c r="R98" s="137">
        <v>21</v>
      </c>
      <c r="S98" s="138">
        <v>47</v>
      </c>
      <c r="T98" s="68"/>
      <c r="U98" s="68"/>
    </row>
    <row r="99" spans="1:21" ht="13.8">
      <c r="A99" s="118" t="str">
        <f>+A$88</f>
        <v>06157750</v>
      </c>
      <c r="B99" s="119">
        <f>+B$88</f>
        <v>43683</v>
      </c>
      <c r="C99" s="142" t="s">
        <v>178</v>
      </c>
      <c r="D99" s="143">
        <v>399</v>
      </c>
      <c r="E99" s="135">
        <v>6</v>
      </c>
      <c r="F99" s="135">
        <v>2</v>
      </c>
      <c r="G99" s="135">
        <v>4</v>
      </c>
      <c r="H99" s="135">
        <v>3</v>
      </c>
      <c r="I99" s="135">
        <v>2</v>
      </c>
      <c r="J99" s="135"/>
      <c r="K99" s="135"/>
      <c r="L99" s="136"/>
      <c r="M99" s="137">
        <v>1</v>
      </c>
      <c r="N99" s="137">
        <v>1</v>
      </c>
      <c r="O99" s="138"/>
      <c r="P99" s="136"/>
      <c r="Q99" s="137">
        <v>1</v>
      </c>
      <c r="R99" s="137">
        <v>2</v>
      </c>
      <c r="S99" s="138">
        <v>1</v>
      </c>
      <c r="T99" s="68"/>
      <c r="U99" s="68"/>
    </row>
    <row r="100" spans="1:21" ht="14.65">
      <c r="A100" s="118" t="str">
        <f>+A$88</f>
        <v>06157750</v>
      </c>
      <c r="B100" s="119">
        <f>+B$88</f>
        <v>43683</v>
      </c>
      <c r="C100" s="133" t="s">
        <v>179</v>
      </c>
      <c r="D100" s="134">
        <v>421</v>
      </c>
      <c r="E100" s="135">
        <v>0</v>
      </c>
      <c r="F100" s="135">
        <v>2</v>
      </c>
      <c r="G100" s="135">
        <v>5</v>
      </c>
      <c r="H100" s="135"/>
      <c r="I100" s="135"/>
      <c r="J100" s="135"/>
      <c r="K100" s="135"/>
      <c r="L100" s="136">
        <v>1</v>
      </c>
      <c r="M100" s="137"/>
      <c r="N100" s="137">
        <v>1</v>
      </c>
      <c r="O100" s="138"/>
      <c r="P100" s="136"/>
      <c r="Q100" s="137">
        <v>3</v>
      </c>
      <c r="R100" s="137"/>
      <c r="S100" s="138">
        <v>2</v>
      </c>
      <c r="T100" s="68"/>
      <c r="U100" s="68"/>
    </row>
    <row r="101" spans="1:21" ht="14.65">
      <c r="A101" s="118" t="str">
        <f>+A$88</f>
        <v>06157750</v>
      </c>
      <c r="B101" s="119">
        <f>+B$88</f>
        <v>43683</v>
      </c>
      <c r="C101" s="133" t="s">
        <v>180</v>
      </c>
      <c r="D101" s="134">
        <v>3181</v>
      </c>
      <c r="E101" s="135">
        <v>0</v>
      </c>
      <c r="F101" s="135">
        <v>0</v>
      </c>
      <c r="G101" s="135">
        <v>1</v>
      </c>
      <c r="H101" s="135"/>
      <c r="I101" s="135"/>
      <c r="J101" s="135"/>
      <c r="K101" s="135"/>
      <c r="L101" s="136"/>
      <c r="M101" s="137"/>
      <c r="N101" s="137"/>
      <c r="O101" s="138"/>
      <c r="P101" s="136"/>
      <c r="Q101" s="137"/>
      <c r="R101" s="137"/>
      <c r="S101" s="138">
        <v>1</v>
      </c>
      <c r="T101" s="68"/>
      <c r="U101" s="68"/>
    </row>
    <row r="102" spans="1:21" ht="13.8">
      <c r="A102" s="118"/>
      <c r="B102" s="119"/>
      <c r="C102" s="146" t="s">
        <v>181</v>
      </c>
      <c r="D102" s="147">
        <v>400</v>
      </c>
      <c r="E102" s="135">
        <v>1</v>
      </c>
      <c r="F102" s="135">
        <v>0</v>
      </c>
      <c r="G102" s="135">
        <v>0</v>
      </c>
      <c r="H102" s="135"/>
      <c r="I102" s="135"/>
      <c r="J102" s="135">
        <v>1</v>
      </c>
      <c r="K102" s="135"/>
      <c r="L102" s="136"/>
      <c r="M102" s="137"/>
      <c r="N102" s="137"/>
      <c r="O102" s="138"/>
      <c r="P102" s="136"/>
      <c r="Q102" s="137"/>
      <c r="R102" s="137"/>
      <c r="S102" s="138"/>
      <c r="T102" s="68"/>
      <c r="U102" s="68"/>
    </row>
    <row r="103" spans="1:21" ht="14.65">
      <c r="A103" s="118" t="str">
        <f>+A$88</f>
        <v>06157750</v>
      </c>
      <c r="B103" s="119">
        <f>+B$88</f>
        <v>43683</v>
      </c>
      <c r="C103" s="133" t="s">
        <v>182</v>
      </c>
      <c r="D103" s="134">
        <v>404</v>
      </c>
      <c r="E103" s="135">
        <v>3</v>
      </c>
      <c r="F103" s="135">
        <v>1</v>
      </c>
      <c r="G103" s="135">
        <v>34</v>
      </c>
      <c r="H103" s="135"/>
      <c r="I103" s="135">
        <v>2</v>
      </c>
      <c r="J103" s="135">
        <v>1</v>
      </c>
      <c r="K103" s="135"/>
      <c r="L103" s="136">
        <v>1</v>
      </c>
      <c r="M103" s="137"/>
      <c r="N103" s="137"/>
      <c r="O103" s="138"/>
      <c r="P103" s="136">
        <v>18</v>
      </c>
      <c r="Q103" s="137">
        <v>3</v>
      </c>
      <c r="R103" s="137">
        <v>13</v>
      </c>
      <c r="S103" s="138"/>
      <c r="T103" s="68"/>
      <c r="U103" s="68"/>
    </row>
    <row r="104" spans="1:21" ht="14.65">
      <c r="A104" s="118" t="str">
        <f>+A$88</f>
        <v>06157750</v>
      </c>
      <c r="B104" s="119">
        <f>+B$88</f>
        <v>43683</v>
      </c>
      <c r="C104" s="133" t="s">
        <v>183</v>
      </c>
      <c r="D104" s="134">
        <v>485</v>
      </c>
      <c r="E104" s="135">
        <v>1</v>
      </c>
      <c r="F104" s="135">
        <v>0</v>
      </c>
      <c r="G104" s="135">
        <v>0</v>
      </c>
      <c r="H104" s="135">
        <v>1</v>
      </c>
      <c r="I104" s="135"/>
      <c r="J104" s="135"/>
      <c r="K104" s="135"/>
      <c r="L104" s="136"/>
      <c r="M104" s="137"/>
      <c r="N104" s="137"/>
      <c r="O104" s="138"/>
      <c r="P104" s="136"/>
      <c r="Q104" s="137"/>
      <c r="R104" s="137"/>
      <c r="S104" s="138"/>
      <c r="T104" s="68"/>
      <c r="U104" s="68"/>
    </row>
    <row r="105" spans="1:21" ht="14.65">
      <c r="A105" s="118" t="str">
        <f>+A$88</f>
        <v>06157750</v>
      </c>
      <c r="B105" s="119">
        <f>+B$88</f>
        <v>43683</v>
      </c>
      <c r="C105" s="133" t="s">
        <v>184</v>
      </c>
      <c r="D105" s="134">
        <v>742</v>
      </c>
      <c r="E105" s="135">
        <v>0</v>
      </c>
      <c r="F105" s="135">
        <v>0</v>
      </c>
      <c r="G105" s="135">
        <v>1</v>
      </c>
      <c r="H105" s="135"/>
      <c r="I105" s="135"/>
      <c r="J105" s="135"/>
      <c r="K105" s="135"/>
      <c r="L105" s="136"/>
      <c r="M105" s="137"/>
      <c r="N105" s="137"/>
      <c r="O105" s="138"/>
      <c r="P105" s="136">
        <v>1</v>
      </c>
      <c r="Q105" s="137"/>
      <c r="R105" s="137"/>
      <c r="S105" s="138"/>
      <c r="T105" s="68"/>
      <c r="U105" s="68"/>
    </row>
    <row r="106" spans="1:21" ht="14.65">
      <c r="A106" s="118" t="str">
        <f>+A$88</f>
        <v>06157750</v>
      </c>
      <c r="B106" s="119">
        <f>+B$88</f>
        <v>43683</v>
      </c>
      <c r="C106" s="133" t="s">
        <v>185</v>
      </c>
      <c r="D106" s="134">
        <v>618</v>
      </c>
      <c r="E106" s="135">
        <v>1</v>
      </c>
      <c r="F106" s="135">
        <v>1</v>
      </c>
      <c r="G106" s="135">
        <v>0</v>
      </c>
      <c r="H106" s="135"/>
      <c r="I106" s="135">
        <v>1</v>
      </c>
      <c r="J106" s="135"/>
      <c r="K106" s="135"/>
      <c r="L106" s="136"/>
      <c r="M106" s="137"/>
      <c r="N106" s="137">
        <v>1</v>
      </c>
      <c r="O106" s="138"/>
      <c r="P106" s="136"/>
      <c r="Q106" s="137"/>
      <c r="R106" s="137"/>
      <c r="S106" s="138"/>
      <c r="T106" s="68"/>
      <c r="U106" s="68"/>
    </row>
    <row r="107" spans="1:21" ht="14.65">
      <c r="A107" s="118" t="str">
        <f>+A$88</f>
        <v>06157750</v>
      </c>
      <c r="B107" s="119">
        <f>+B$88</f>
        <v>43683</v>
      </c>
      <c r="C107" s="133" t="s">
        <v>186</v>
      </c>
      <c r="D107" s="134">
        <v>619</v>
      </c>
      <c r="E107" s="135">
        <v>0</v>
      </c>
      <c r="F107" s="135">
        <v>0</v>
      </c>
      <c r="G107" s="135">
        <v>1</v>
      </c>
      <c r="H107" s="135"/>
      <c r="I107" s="135"/>
      <c r="J107" s="135"/>
      <c r="K107" s="135"/>
      <c r="L107" s="136"/>
      <c r="M107" s="137"/>
      <c r="N107" s="137"/>
      <c r="O107" s="138"/>
      <c r="P107" s="136"/>
      <c r="Q107" s="137">
        <v>1</v>
      </c>
      <c r="R107" s="137"/>
      <c r="S107" s="138"/>
      <c r="T107" s="68"/>
      <c r="U107" s="68"/>
    </row>
    <row r="108" spans="1:21" ht="14.65">
      <c r="A108" s="118" t="str">
        <f>+A$88</f>
        <v>06157750</v>
      </c>
      <c r="B108" s="119">
        <f>+B$88</f>
        <v>43683</v>
      </c>
      <c r="C108" s="133" t="s">
        <v>187</v>
      </c>
      <c r="D108" s="134">
        <v>608</v>
      </c>
      <c r="E108" s="135">
        <v>1</v>
      </c>
      <c r="F108" s="135">
        <v>0</v>
      </c>
      <c r="G108" s="135">
        <v>2</v>
      </c>
      <c r="H108" s="135">
        <v>1</v>
      </c>
      <c r="I108" s="135"/>
      <c r="J108" s="135"/>
      <c r="K108" s="135"/>
      <c r="L108" s="136"/>
      <c r="M108" s="137"/>
      <c r="N108" s="137"/>
      <c r="O108" s="138"/>
      <c r="P108" s="136">
        <v>1</v>
      </c>
      <c r="Q108" s="137"/>
      <c r="R108" s="137">
        <v>1</v>
      </c>
      <c r="S108" s="138"/>
      <c r="T108" s="68"/>
      <c r="U108" s="68"/>
    </row>
    <row r="109" spans="1:21" ht="14.65">
      <c r="A109" s="118" t="str">
        <f>+A$88</f>
        <v>06157750</v>
      </c>
      <c r="B109" s="119">
        <f>+B$88</f>
        <v>43683</v>
      </c>
      <c r="C109" s="142" t="s">
        <v>188</v>
      </c>
      <c r="D109" s="143">
        <v>838</v>
      </c>
      <c r="E109" s="135">
        <v>1</v>
      </c>
      <c r="F109" s="135">
        <v>1</v>
      </c>
      <c r="G109" s="135">
        <v>0</v>
      </c>
      <c r="H109" s="135">
        <v>1</v>
      </c>
      <c r="I109" s="135"/>
      <c r="J109" s="135"/>
      <c r="K109" s="135"/>
      <c r="L109" s="136"/>
      <c r="M109" s="137"/>
      <c r="N109" s="137">
        <v>1</v>
      </c>
      <c r="O109" s="138"/>
      <c r="P109" s="136"/>
      <c r="Q109" s="137"/>
      <c r="R109" s="137"/>
      <c r="S109" s="138"/>
      <c r="T109" s="68"/>
      <c r="U109" s="68"/>
    </row>
    <row r="110" spans="1:21" ht="14.65">
      <c r="A110" s="118" t="str">
        <f>+A$88</f>
        <v>06157750</v>
      </c>
      <c r="B110" s="119">
        <f>+B$88</f>
        <v>43683</v>
      </c>
      <c r="C110" s="142" t="s">
        <v>189</v>
      </c>
      <c r="D110" s="143">
        <v>819</v>
      </c>
      <c r="E110" s="135">
        <v>0</v>
      </c>
      <c r="F110" s="135">
        <v>1</v>
      </c>
      <c r="G110" s="135">
        <v>0</v>
      </c>
      <c r="H110" s="135"/>
      <c r="I110" s="135"/>
      <c r="J110" s="135"/>
      <c r="K110" s="135"/>
      <c r="L110" s="136">
        <v>1</v>
      </c>
      <c r="M110" s="137"/>
      <c r="N110" s="137"/>
      <c r="O110" s="138"/>
      <c r="P110" s="136"/>
      <c r="Q110" s="137"/>
      <c r="R110" s="137"/>
      <c r="S110" s="138"/>
      <c r="T110" s="68"/>
      <c r="U110" s="68"/>
    </row>
    <row r="111" spans="1:21" ht="14.65">
      <c r="A111" s="118" t="str">
        <f>+A$88</f>
        <v>06157750</v>
      </c>
      <c r="B111" s="119">
        <f>+B$88</f>
        <v>43683</v>
      </c>
      <c r="C111" s="142" t="s">
        <v>190</v>
      </c>
      <c r="D111" s="143">
        <v>807</v>
      </c>
      <c r="E111" s="135">
        <v>19</v>
      </c>
      <c r="F111" s="135">
        <v>3</v>
      </c>
      <c r="G111" s="135">
        <v>2</v>
      </c>
      <c r="H111" s="135">
        <v>6</v>
      </c>
      <c r="I111" s="135">
        <v>1</v>
      </c>
      <c r="J111" s="135">
        <v>4</v>
      </c>
      <c r="K111" s="135">
        <v>8</v>
      </c>
      <c r="L111" s="136">
        <v>3</v>
      </c>
      <c r="M111" s="137"/>
      <c r="N111" s="137"/>
      <c r="O111" s="138"/>
      <c r="P111" s="136">
        <v>2</v>
      </c>
      <c r="Q111" s="137"/>
      <c r="R111" s="137"/>
      <c r="S111" s="138"/>
      <c r="T111" s="68"/>
      <c r="U111" s="68"/>
    </row>
    <row r="112" spans="1:21" ht="14.65">
      <c r="A112" s="118" t="str">
        <f>+A$88</f>
        <v>06157750</v>
      </c>
      <c r="B112" s="119">
        <f>+B$88</f>
        <v>43683</v>
      </c>
      <c r="C112" s="142" t="s">
        <v>191</v>
      </c>
      <c r="D112" s="143">
        <v>831</v>
      </c>
      <c r="E112" s="135">
        <v>22</v>
      </c>
      <c r="F112" s="135">
        <v>3</v>
      </c>
      <c r="G112" s="135">
        <v>2</v>
      </c>
      <c r="H112" s="135">
        <v>1</v>
      </c>
      <c r="I112" s="135"/>
      <c r="J112" s="135">
        <v>4</v>
      </c>
      <c r="K112" s="135">
        <v>17</v>
      </c>
      <c r="L112" s="136">
        <v>2</v>
      </c>
      <c r="M112" s="137"/>
      <c r="N112" s="137">
        <v>1</v>
      </c>
      <c r="O112" s="138"/>
      <c r="P112" s="136">
        <v>2</v>
      </c>
      <c r="Q112" s="137"/>
      <c r="R112" s="137"/>
      <c r="S112" s="138"/>
      <c r="T112" s="68"/>
      <c r="U112" s="68"/>
    </row>
    <row r="113" spans="1:21" ht="14.65">
      <c r="A113" s="118" t="str">
        <f>+A$88</f>
        <v>06157750</v>
      </c>
      <c r="B113" s="119">
        <f>+B$88</f>
        <v>43683</v>
      </c>
      <c r="C113" s="142" t="s">
        <v>192</v>
      </c>
      <c r="D113" s="143">
        <v>757</v>
      </c>
      <c r="E113" s="135">
        <v>15</v>
      </c>
      <c r="F113" s="135">
        <v>6</v>
      </c>
      <c r="G113" s="135">
        <v>4</v>
      </c>
      <c r="H113" s="135">
        <v>2</v>
      </c>
      <c r="I113" s="135"/>
      <c r="J113" s="135">
        <v>13</v>
      </c>
      <c r="K113" s="135"/>
      <c r="L113" s="136">
        <v>2</v>
      </c>
      <c r="M113" s="137"/>
      <c r="N113" s="137">
        <v>4</v>
      </c>
      <c r="O113" s="138"/>
      <c r="P113" s="136">
        <v>1</v>
      </c>
      <c r="Q113" s="137">
        <v>1</v>
      </c>
      <c r="R113" s="137">
        <v>2</v>
      </c>
      <c r="S113" s="138"/>
      <c r="T113" s="68"/>
      <c r="U113" s="68"/>
    </row>
    <row r="114" spans="1:21" ht="14.65">
      <c r="A114" s="118" t="str">
        <f>+A$88</f>
        <v>06157750</v>
      </c>
      <c r="B114" s="119">
        <f>+B$88</f>
        <v>43683</v>
      </c>
      <c r="C114" s="142" t="s">
        <v>193</v>
      </c>
      <c r="D114" s="143">
        <v>801</v>
      </c>
      <c r="E114" s="135">
        <v>1</v>
      </c>
      <c r="F114" s="135">
        <v>1</v>
      </c>
      <c r="G114" s="135">
        <v>2</v>
      </c>
      <c r="H114" s="135"/>
      <c r="I114" s="135">
        <v>1</v>
      </c>
      <c r="J114" s="135"/>
      <c r="K114" s="135"/>
      <c r="L114" s="136"/>
      <c r="M114" s="137"/>
      <c r="N114" s="137">
        <v>1</v>
      </c>
      <c r="O114" s="138"/>
      <c r="P114" s="136">
        <v>2</v>
      </c>
      <c r="Q114" s="137"/>
      <c r="R114" s="137"/>
      <c r="S114" s="138"/>
      <c r="T114" s="68"/>
      <c r="U114" s="68"/>
    </row>
    <row r="115" spans="1:21" ht="14.65">
      <c r="A115" s="118" t="str">
        <f>+A$88</f>
        <v>06157750</v>
      </c>
      <c r="B115" s="119">
        <f>+B$88</f>
        <v>43683</v>
      </c>
      <c r="C115" s="142" t="s">
        <v>194</v>
      </c>
      <c r="D115" s="143">
        <v>837</v>
      </c>
      <c r="E115" s="135">
        <v>3</v>
      </c>
      <c r="F115" s="135">
        <v>1</v>
      </c>
      <c r="G115" s="135">
        <v>0</v>
      </c>
      <c r="H115" s="135">
        <v>1</v>
      </c>
      <c r="I115" s="135"/>
      <c r="J115" s="135">
        <v>1</v>
      </c>
      <c r="K115" s="135">
        <v>1</v>
      </c>
      <c r="L115" s="136">
        <v>1</v>
      </c>
      <c r="M115" s="137"/>
      <c r="N115" s="137"/>
      <c r="O115" s="138"/>
      <c r="P115" s="136"/>
      <c r="Q115" s="137"/>
      <c r="R115" s="137"/>
      <c r="S115" s="138"/>
      <c r="T115" s="68"/>
      <c r="U115" s="68"/>
    </row>
    <row r="116" spans="1:21" ht="14.65">
      <c r="A116" s="118" t="str">
        <f>+A$88</f>
        <v>06157750</v>
      </c>
      <c r="B116" s="119">
        <f>+B$88</f>
        <v>43683</v>
      </c>
      <c r="C116" s="133" t="s">
        <v>195</v>
      </c>
      <c r="D116" s="134">
        <v>892</v>
      </c>
      <c r="E116" s="135">
        <v>19</v>
      </c>
      <c r="F116" s="135">
        <v>0</v>
      </c>
      <c r="G116" s="135">
        <v>2</v>
      </c>
      <c r="H116" s="135">
        <v>19</v>
      </c>
      <c r="I116" s="135"/>
      <c r="J116" s="135"/>
      <c r="K116" s="135"/>
      <c r="L116" s="136"/>
      <c r="M116" s="137"/>
      <c r="N116" s="137"/>
      <c r="O116" s="138"/>
      <c r="P116" s="136"/>
      <c r="Q116" s="137"/>
      <c r="R116" s="137">
        <v>2</v>
      </c>
      <c r="S116" s="138"/>
      <c r="T116" s="68"/>
      <c r="U116" s="68"/>
    </row>
    <row r="117" spans="1:21" ht="14.65">
      <c r="A117" s="118" t="str">
        <f>+A$88</f>
        <v>06157750</v>
      </c>
      <c r="B117" s="119">
        <f>+B$88</f>
        <v>43683</v>
      </c>
      <c r="C117" s="148" t="s">
        <v>196</v>
      </c>
      <c r="D117" s="149">
        <v>933</v>
      </c>
      <c r="E117" s="135">
        <v>1</v>
      </c>
      <c r="F117" s="135">
        <v>1</v>
      </c>
      <c r="G117" s="135">
        <v>0</v>
      </c>
      <c r="H117" s="135"/>
      <c r="I117" s="135"/>
      <c r="J117" s="135"/>
      <c r="K117" s="135">
        <v>1</v>
      </c>
      <c r="L117" s="136">
        <v>1</v>
      </c>
      <c r="M117" s="137"/>
      <c r="N117" s="137"/>
      <c r="O117" s="138"/>
      <c r="P117" s="136"/>
      <c r="Q117" s="137"/>
      <c r="R117" s="137"/>
      <c r="S117" s="138"/>
      <c r="T117" s="68"/>
      <c r="U117" s="68"/>
    </row>
    <row r="118" spans="1:21" ht="14.65">
      <c r="A118" s="118" t="str">
        <f>+A$88</f>
        <v>06157750</v>
      </c>
      <c r="B118" s="119">
        <f>+B$88</f>
        <v>43683</v>
      </c>
      <c r="C118" s="150" t="s">
        <v>197</v>
      </c>
      <c r="D118" s="151">
        <v>906</v>
      </c>
      <c r="E118" s="135">
        <v>0</v>
      </c>
      <c r="F118" s="135">
        <v>1</v>
      </c>
      <c r="G118" s="135">
        <v>1</v>
      </c>
      <c r="H118" s="135"/>
      <c r="I118" s="135"/>
      <c r="J118" s="135"/>
      <c r="K118" s="135"/>
      <c r="L118" s="152">
        <v>1</v>
      </c>
      <c r="M118" s="153"/>
      <c r="N118" s="153"/>
      <c r="O118" s="138"/>
      <c r="P118" s="152"/>
      <c r="Q118" s="153"/>
      <c r="R118" s="153"/>
      <c r="S118" s="154">
        <v>1</v>
      </c>
      <c r="T118" s="68"/>
      <c r="U118" s="68"/>
    </row>
    <row r="119" spans="1:21" ht="15.8">
      <c r="A119" s="118" t="str">
        <f>+A$88</f>
        <v>06157750</v>
      </c>
      <c r="B119" s="119">
        <f>+B$88</f>
        <v>43683</v>
      </c>
      <c r="C119" s="155"/>
      <c r="D119" s="15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68"/>
      <c r="U119" s="68"/>
    </row>
    <row r="120" spans="1:21" ht="15.8">
      <c r="A120" s="118" t="str">
        <f>+A$88</f>
        <v>06157750</v>
      </c>
      <c r="B120" s="119">
        <f>+B$88</f>
        <v>43683</v>
      </c>
      <c r="C120" s="155"/>
      <c r="D120" s="15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68"/>
      <c r="U120" s="68"/>
    </row>
    <row r="121" spans="1:21" ht="15.8">
      <c r="A121" s="118" t="str">
        <f>+A$88</f>
        <v>06157750</v>
      </c>
      <c r="B121" s="119">
        <f>+B$88</f>
        <v>43683</v>
      </c>
      <c r="C121" s="155"/>
      <c r="D121" s="15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68"/>
      <c r="U121" s="68"/>
    </row>
    <row r="122" spans="1:21" ht="15.8">
      <c r="A122" s="118" t="str">
        <f>+A$88</f>
        <v>06157750</v>
      </c>
      <c r="B122" s="119">
        <f>+B$88</f>
        <v>43683</v>
      </c>
      <c r="C122" s="155"/>
      <c r="D122" s="15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68"/>
      <c r="U122" s="68"/>
    </row>
    <row r="123" spans="1:21" ht="15.8">
      <c r="A123" s="118" t="str">
        <f>+A$88</f>
        <v>06157750</v>
      </c>
      <c r="B123" s="119">
        <f>+B$88</f>
        <v>43683</v>
      </c>
      <c r="C123" s="155"/>
      <c r="D123" s="15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68"/>
      <c r="U123" s="68"/>
    </row>
    <row r="124" spans="1:21" ht="15.8">
      <c r="A124" s="118" t="str">
        <f>+A$88</f>
        <v>06157750</v>
      </c>
      <c r="B124" s="119">
        <f>+B$88</f>
        <v>43683</v>
      </c>
      <c r="C124" s="155"/>
      <c r="D124" s="15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68"/>
      <c r="U124" s="68"/>
    </row>
    <row r="125" spans="1:21" ht="15.8">
      <c r="A125" s="118" t="str">
        <f>+A$88</f>
        <v>06157750</v>
      </c>
      <c r="B125" s="119">
        <f>+B$88</f>
        <v>43683</v>
      </c>
      <c r="C125" s="155"/>
      <c r="D125" s="15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68"/>
      <c r="U125" s="68"/>
    </row>
    <row r="126" spans="1:21" ht="15.8">
      <c r="A126" s="118" t="str">
        <f>+A$88</f>
        <v>06157750</v>
      </c>
      <c r="B126" s="119">
        <f>+B$88</f>
        <v>43683</v>
      </c>
      <c r="C126" s="155"/>
      <c r="D126" s="15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68"/>
      <c r="U126" s="68"/>
    </row>
    <row r="127" spans="1:21" ht="15.8">
      <c r="A127" s="118" t="str">
        <f>+A$88</f>
        <v>06157750</v>
      </c>
      <c r="B127" s="119">
        <f>+B$88</f>
        <v>43683</v>
      </c>
      <c r="C127" s="155"/>
      <c r="D127" s="15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68"/>
      <c r="U127" s="68"/>
    </row>
    <row r="128" spans="1:21" ht="15.8">
      <c r="A128" s="118" t="str">
        <f>+A$88</f>
        <v>06157750</v>
      </c>
      <c r="B128" s="119">
        <f>+B$88</f>
        <v>43683</v>
      </c>
      <c r="C128" s="155"/>
      <c r="D128" s="15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68"/>
      <c r="U128" s="68"/>
    </row>
    <row r="129" spans="1:21" ht="15.8">
      <c r="A129" s="118" t="str">
        <f>+A$88</f>
        <v>06157750</v>
      </c>
      <c r="B129" s="119">
        <f>+B$88</f>
        <v>43683</v>
      </c>
      <c r="C129" s="155"/>
      <c r="D129" s="15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68"/>
      <c r="U129" s="68"/>
    </row>
    <row r="130" spans="1:21" ht="15.8">
      <c r="A130" s="118" t="str">
        <f>+A$88</f>
        <v>06157750</v>
      </c>
      <c r="B130" s="119">
        <f>+B$88</f>
        <v>43683</v>
      </c>
      <c r="C130" s="155"/>
      <c r="D130" s="15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68"/>
      <c r="U130" s="68"/>
    </row>
    <row r="131" spans="1:21" ht="15.8">
      <c r="A131" s="118" t="str">
        <f>+A$88</f>
        <v>06157750</v>
      </c>
      <c r="B131" s="119">
        <f>+B$88</f>
        <v>43683</v>
      </c>
      <c r="C131" s="155"/>
      <c r="D131" s="15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68"/>
      <c r="U131" s="68"/>
    </row>
    <row r="132" spans="1:21" ht="15.8">
      <c r="A132" s="118" t="str">
        <f>+A$88</f>
        <v>06157750</v>
      </c>
      <c r="B132" s="119">
        <f>+B$88</f>
        <v>43683</v>
      </c>
      <c r="C132" s="155"/>
      <c r="D132" s="15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68"/>
      <c r="U132" s="68"/>
    </row>
    <row r="133" spans="1:21" ht="15.8">
      <c r="A133" s="118" t="str">
        <f>+A$88</f>
        <v>06157750</v>
      </c>
      <c r="B133" s="119">
        <f>+B$88</f>
        <v>43683</v>
      </c>
      <c r="C133" s="155"/>
      <c r="D133" s="15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68"/>
      <c r="U133" s="68"/>
    </row>
    <row r="134" spans="1:21" ht="15.8">
      <c r="A134" s="118" t="str">
        <f>+A$88</f>
        <v>06157750</v>
      </c>
      <c r="B134" s="119">
        <f>+B$88</f>
        <v>43683</v>
      </c>
      <c r="C134" s="155"/>
      <c r="D134" s="15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68"/>
      <c r="U134" s="68"/>
    </row>
    <row r="135" spans="1:21" ht="15.8">
      <c r="A135" s="118" t="str">
        <f>+A$88</f>
        <v>06157750</v>
      </c>
      <c r="B135" s="119">
        <f>+B$88</f>
        <v>43683</v>
      </c>
      <c r="C135" s="155"/>
      <c r="D135" s="15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68"/>
      <c r="U135" s="68"/>
    </row>
    <row r="136" spans="1:21" ht="15.8">
      <c r="A136" s="118" t="str">
        <f>+A$88</f>
        <v>06157750</v>
      </c>
      <c r="B136" s="119">
        <f>+B$88</f>
        <v>43683</v>
      </c>
      <c r="C136" s="155"/>
      <c r="D136" s="15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68"/>
      <c r="U136" s="68"/>
    </row>
    <row r="137" spans="1:21" ht="15.8">
      <c r="A137" s="118" t="str">
        <f>+A$88</f>
        <v>06157750</v>
      </c>
      <c r="B137" s="119">
        <f>+B$88</f>
        <v>43683</v>
      </c>
      <c r="C137" s="155"/>
      <c r="D137" s="15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68"/>
      <c r="U137" s="68"/>
    </row>
    <row r="138" spans="1:21" ht="15.8">
      <c r="A138" s="118" t="str">
        <f>+A$88</f>
        <v>06157750</v>
      </c>
      <c r="B138" s="119">
        <f>+B$88</f>
        <v>43683</v>
      </c>
      <c r="C138" s="155"/>
      <c r="D138" s="15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68"/>
      <c r="U138" s="68"/>
    </row>
    <row r="139" spans="1:21" ht="15.8">
      <c r="A139" s="118" t="str">
        <f>+A$88</f>
        <v>06157750</v>
      </c>
      <c r="B139" s="119">
        <f>+B$88</f>
        <v>43683</v>
      </c>
      <c r="C139" s="155"/>
      <c r="D139" s="15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68"/>
      <c r="U139" s="68"/>
    </row>
    <row r="140" spans="1:21" ht="15.8">
      <c r="A140" s="118" t="str">
        <f>+A$88</f>
        <v>06157750</v>
      </c>
      <c r="B140" s="119">
        <f>+B$88</f>
        <v>43683</v>
      </c>
      <c r="C140" s="155"/>
      <c r="D140" s="15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68"/>
      <c r="U140" s="68"/>
    </row>
    <row r="141" spans="1:21" ht="15.8">
      <c r="A141" s="118" t="str">
        <f>+A$88</f>
        <v>06157750</v>
      </c>
      <c r="B141" s="119">
        <f>+B$88</f>
        <v>43683</v>
      </c>
      <c r="C141" s="155"/>
      <c r="D141" s="15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68"/>
      <c r="U141" s="68"/>
    </row>
    <row r="142" spans="1:21" ht="15.8">
      <c r="A142" s="118" t="str">
        <f>+A$88</f>
        <v>06157750</v>
      </c>
      <c r="B142" s="119">
        <f>+B$88</f>
        <v>43683</v>
      </c>
      <c r="C142" s="155"/>
      <c r="D142" s="15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68"/>
      <c r="U142" s="68"/>
    </row>
    <row r="143" spans="1:21" ht="15.8">
      <c r="A143" s="118" t="str">
        <f>+A$88</f>
        <v>06157750</v>
      </c>
      <c r="B143" s="119">
        <f>+B$88</f>
        <v>43683</v>
      </c>
      <c r="C143" s="155"/>
      <c r="D143" s="15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68"/>
      <c r="U143" s="68"/>
    </row>
    <row r="144" spans="1:21" ht="15.8">
      <c r="A144" s="118" t="str">
        <f>+A$88</f>
        <v>06157750</v>
      </c>
      <c r="B144" s="119">
        <f>+B$88</f>
        <v>43683</v>
      </c>
      <c r="C144" s="155"/>
      <c r="D144" s="15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68"/>
      <c r="U144" s="68"/>
    </row>
    <row r="145" spans="1:21" ht="15.8">
      <c r="A145" s="118" t="str">
        <f>+A$88</f>
        <v>06157750</v>
      </c>
      <c r="B145" s="119">
        <f>+B$88</f>
        <v>43683</v>
      </c>
      <c r="C145" s="155"/>
      <c r="D145" s="15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68"/>
      <c r="U145" s="68"/>
    </row>
    <row r="146" spans="1:21" ht="15.8">
      <c r="A146" s="118" t="str">
        <f>+A$88</f>
        <v>06157750</v>
      </c>
      <c r="B146" s="119">
        <f>+B$88</f>
        <v>43683</v>
      </c>
      <c r="C146" s="155"/>
      <c r="D146" s="15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68"/>
      <c r="U146" s="68"/>
    </row>
    <row r="147" spans="1:21" ht="15.8">
      <c r="A147" s="118" t="str">
        <f>+A$88</f>
        <v>06157750</v>
      </c>
      <c r="B147" s="119">
        <f>+B$88</f>
        <v>43683</v>
      </c>
      <c r="C147" s="155"/>
      <c r="D147" s="15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68"/>
      <c r="U147" s="68"/>
    </row>
    <row r="148" spans="1:21" ht="15.8">
      <c r="A148" s="118" t="str">
        <f>+A$88</f>
        <v>06157750</v>
      </c>
      <c r="B148" s="119">
        <f>+B$88</f>
        <v>43683</v>
      </c>
      <c r="C148" s="155"/>
      <c r="D148" s="15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68"/>
      <c r="U148" s="68"/>
    </row>
    <row r="149" spans="1:21" ht="15.8">
      <c r="A149" s="118" t="str">
        <f>+A$88</f>
        <v>06157750</v>
      </c>
      <c r="B149" s="119">
        <f>+B$88</f>
        <v>43683</v>
      </c>
      <c r="C149" s="155"/>
      <c r="D149" s="15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68"/>
      <c r="U149" s="68"/>
    </row>
    <row r="150" spans="1:21" ht="15.8">
      <c r="A150" s="118" t="str">
        <f>+A$88</f>
        <v>06157750</v>
      </c>
      <c r="B150" s="119">
        <f>+B$88</f>
        <v>43683</v>
      </c>
      <c r="C150" s="155"/>
      <c r="D150" s="15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68"/>
      <c r="U150" s="68"/>
    </row>
    <row r="151" spans="1:21" ht="15.8">
      <c r="A151" s="118" t="str">
        <f>+A$88</f>
        <v>06157750</v>
      </c>
      <c r="B151" s="119">
        <f>+B$88</f>
        <v>43683</v>
      </c>
      <c r="C151" s="155"/>
      <c r="D151" s="15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68"/>
      <c r="U151" s="68"/>
    </row>
    <row r="152" spans="1:21" ht="15.8">
      <c r="A152" s="118" t="str">
        <f>+A$88</f>
        <v>06157750</v>
      </c>
      <c r="B152" s="119">
        <f>+B$88</f>
        <v>43683</v>
      </c>
      <c r="C152" s="155"/>
      <c r="D152" s="15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68"/>
      <c r="U152" s="68"/>
    </row>
    <row r="153" spans="1:21" ht="15.8">
      <c r="A153" s="118" t="str">
        <f>+A$88</f>
        <v>06157750</v>
      </c>
      <c r="B153" s="119">
        <f>+B$88</f>
        <v>43683</v>
      </c>
      <c r="C153" s="155"/>
      <c r="D153" s="15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68"/>
      <c r="U153" s="68"/>
    </row>
    <row r="154" spans="1:21" ht="15.8">
      <c r="A154" s="118" t="str">
        <f>+A$88</f>
        <v>06157750</v>
      </c>
      <c r="B154" s="119">
        <f>+B$88</f>
        <v>43683</v>
      </c>
      <c r="C154" s="155"/>
      <c r="D154" s="15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68"/>
      <c r="U154" s="68"/>
    </row>
    <row r="155" spans="1:21" ht="15.8">
      <c r="A155" s="118" t="str">
        <f>+A$88</f>
        <v>06157750</v>
      </c>
      <c r="B155" s="119">
        <f>+B$88</f>
        <v>43683</v>
      </c>
      <c r="C155" s="155"/>
      <c r="D155" s="15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68"/>
      <c r="U155" s="68"/>
    </row>
    <row r="156" spans="1:21" ht="15.8">
      <c r="A156" s="118" t="str">
        <f>+A$88</f>
        <v>06157750</v>
      </c>
      <c r="B156" s="119">
        <f>+B$88</f>
        <v>43683</v>
      </c>
      <c r="C156" s="155"/>
      <c r="D156" s="15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68"/>
      <c r="U156" s="68"/>
    </row>
    <row r="157" spans="1:21" ht="15.8">
      <c r="A157" s="118" t="str">
        <f>+A$88</f>
        <v>06157750</v>
      </c>
      <c r="B157" s="119">
        <f>+B$88</f>
        <v>43683</v>
      </c>
      <c r="C157" s="155"/>
      <c r="D157" s="15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68"/>
      <c r="U157" s="68"/>
    </row>
    <row r="158" spans="1:21" ht="15.8">
      <c r="A158" s="118" t="str">
        <f>+A$88</f>
        <v>06157750</v>
      </c>
      <c r="B158" s="119">
        <f>+B$88</f>
        <v>43683</v>
      </c>
      <c r="C158" s="155"/>
      <c r="D158" s="15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68"/>
      <c r="U158" s="68"/>
    </row>
    <row r="159" spans="1:21" ht="15.8">
      <c r="A159" s="118" t="str">
        <f>+A$88</f>
        <v>06157750</v>
      </c>
      <c r="B159" s="119">
        <f>+B$88</f>
        <v>43683</v>
      </c>
      <c r="C159" s="155"/>
      <c r="D159" s="15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68"/>
      <c r="U159" s="68"/>
    </row>
    <row r="160" spans="1:21" ht="15.8">
      <c r="A160" s="118" t="str">
        <f>+A$88</f>
        <v>06157750</v>
      </c>
      <c r="B160" s="119">
        <f>+B$88</f>
        <v>43683</v>
      </c>
      <c r="C160" s="155"/>
      <c r="D160" s="15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68"/>
      <c r="U160" s="68"/>
    </row>
    <row r="161" spans="1:21" ht="15.8">
      <c r="A161" s="118" t="str">
        <f>+A$88</f>
        <v>06157750</v>
      </c>
      <c r="B161" s="119">
        <f>+B$88</f>
        <v>43683</v>
      </c>
      <c r="C161" s="155"/>
      <c r="D161" s="15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68"/>
      <c r="U161" s="68"/>
    </row>
    <row r="162" spans="1:21" ht="15.8">
      <c r="A162" s="118" t="str">
        <f>+A$88</f>
        <v>06157750</v>
      </c>
      <c r="B162" s="119">
        <f>+B$88</f>
        <v>43683</v>
      </c>
      <c r="C162" s="155"/>
      <c r="D162" s="15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68"/>
      <c r="U162" s="68"/>
    </row>
    <row r="163" spans="1:21" ht="15.8">
      <c r="A163" s="118" t="str">
        <f>+A$88</f>
        <v>06157750</v>
      </c>
      <c r="B163" s="119">
        <f>+B$88</f>
        <v>43683</v>
      </c>
      <c r="C163" s="155"/>
      <c r="D163" s="15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68"/>
      <c r="U163" s="68"/>
    </row>
    <row r="164" spans="1:21" ht="15.8">
      <c r="A164" s="118" t="str">
        <f>+A$88</f>
        <v>06157750</v>
      </c>
      <c r="B164" s="119">
        <f>+B$88</f>
        <v>43683</v>
      </c>
      <c r="C164" s="155"/>
      <c r="D164" s="15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68"/>
      <c r="U164" s="68"/>
    </row>
    <row r="165" spans="1:21" ht="15.8">
      <c r="A165" s="118" t="str">
        <f>+A$88</f>
        <v>06157750</v>
      </c>
      <c r="B165" s="119">
        <f>+B$88</f>
        <v>43683</v>
      </c>
      <c r="C165" s="155"/>
      <c r="D165" s="15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68"/>
      <c r="U165" s="68"/>
    </row>
    <row r="166" spans="1:21" ht="15.8">
      <c r="A166" s="118" t="str">
        <f>+A$88</f>
        <v>06157750</v>
      </c>
      <c r="B166" s="119">
        <f>+B$88</f>
        <v>43683</v>
      </c>
      <c r="C166" s="155"/>
      <c r="D166" s="15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68"/>
      <c r="U166" s="68"/>
    </row>
    <row r="167" spans="1:21" ht="15.8">
      <c r="A167" s="118" t="str">
        <f>+A$88</f>
        <v>06157750</v>
      </c>
      <c r="B167" s="119">
        <f>+B$88</f>
        <v>43683</v>
      </c>
      <c r="C167" s="155"/>
      <c r="D167" s="15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68"/>
      <c r="U167" s="68"/>
    </row>
    <row r="168" spans="1:21" ht="15.8">
      <c r="A168" s="118" t="str">
        <f>+A$88</f>
        <v>06157750</v>
      </c>
      <c r="B168" s="119">
        <f>+B$88</f>
        <v>43683</v>
      </c>
      <c r="C168" s="155"/>
      <c r="D168" s="15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68"/>
      <c r="U168" s="68"/>
    </row>
    <row r="169" spans="1:21" ht="15.8">
      <c r="A169" s="118" t="str">
        <f>+A$88</f>
        <v>06157750</v>
      </c>
      <c r="B169" s="119">
        <f>+B$88</f>
        <v>43683</v>
      </c>
      <c r="C169" s="155"/>
      <c r="D169" s="15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68"/>
      <c r="U169" s="68"/>
    </row>
    <row r="170" spans="1:21" ht="15.8">
      <c r="A170" s="118" t="str">
        <f>+A$88</f>
        <v>06157750</v>
      </c>
      <c r="B170" s="119">
        <f>+B$88</f>
        <v>43683</v>
      </c>
      <c r="C170" s="155"/>
      <c r="D170" s="15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68"/>
      <c r="U170" s="68"/>
    </row>
    <row r="171" spans="1:21" ht="15.8">
      <c r="A171" s="118" t="str">
        <f>+A$88</f>
        <v>06157750</v>
      </c>
      <c r="B171" s="119">
        <f>+B$88</f>
        <v>43683</v>
      </c>
      <c r="C171" s="155"/>
      <c r="D171" s="15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68"/>
      <c r="U171" s="68"/>
    </row>
    <row r="172" spans="1:21" ht="15.8">
      <c r="A172" s="118" t="str">
        <f>+A$88</f>
        <v>06157750</v>
      </c>
      <c r="B172" s="119">
        <f>+B$88</f>
        <v>43683</v>
      </c>
      <c r="C172" s="155"/>
      <c r="D172" s="15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68"/>
      <c r="U172" s="68"/>
    </row>
    <row r="173" spans="1:21" ht="15.8">
      <c r="A173" s="118" t="str">
        <f>+A$88</f>
        <v>06157750</v>
      </c>
      <c r="B173" s="119">
        <f>+B$88</f>
        <v>43683</v>
      </c>
      <c r="C173" s="155"/>
      <c r="D173" s="15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68"/>
      <c r="U173" s="68"/>
    </row>
    <row r="174" spans="1:21" ht="15.8">
      <c r="A174" s="118" t="str">
        <f>+A$88</f>
        <v>06157750</v>
      </c>
      <c r="B174" s="119">
        <f>+B$88</f>
        <v>43683</v>
      </c>
      <c r="C174" s="155"/>
      <c r="D174" s="15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68"/>
      <c r="U174" s="68"/>
    </row>
    <row r="175" spans="1:21" ht="15.8">
      <c r="A175" s="118" t="str">
        <f>+A$88</f>
        <v>06157750</v>
      </c>
      <c r="B175" s="119">
        <f>+B$88</f>
        <v>43683</v>
      </c>
      <c r="C175" s="155"/>
      <c r="D175" s="15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68"/>
      <c r="U175" s="68"/>
    </row>
    <row r="176" spans="1:21" ht="15.8">
      <c r="A176" s="118" t="str">
        <f>+A$88</f>
        <v>06157750</v>
      </c>
      <c r="B176" s="119">
        <f>+B$88</f>
        <v>43683</v>
      </c>
      <c r="C176" s="155"/>
      <c r="D176" s="15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68"/>
      <c r="U176" s="68"/>
    </row>
    <row r="177" spans="1:21" ht="15.8">
      <c r="A177" s="118" t="str">
        <f>+A$88</f>
        <v>06157750</v>
      </c>
      <c r="B177" s="119">
        <f>+B$88</f>
        <v>43683</v>
      </c>
      <c r="C177" s="155"/>
      <c r="D177" s="15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68"/>
      <c r="U177" s="68"/>
    </row>
    <row r="178" spans="1:21" ht="15.8">
      <c r="A178" s="118" t="str">
        <f>+A$88</f>
        <v>06157750</v>
      </c>
      <c r="B178" s="119">
        <f>+B$88</f>
        <v>43683</v>
      </c>
      <c r="C178" s="155"/>
      <c r="D178" s="15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68"/>
      <c r="U178" s="68"/>
    </row>
    <row r="179" spans="1:21" ht="15.8">
      <c r="A179" s="118" t="str">
        <f>+A$88</f>
        <v>06157750</v>
      </c>
      <c r="B179" s="119">
        <f>+B$88</f>
        <v>43683</v>
      </c>
      <c r="C179" s="155"/>
      <c r="D179" s="15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68"/>
      <c r="U179" s="68"/>
    </row>
    <row r="180" spans="1:21" ht="15.8">
      <c r="A180" s="118" t="str">
        <f>+A$88</f>
        <v>06157750</v>
      </c>
      <c r="B180" s="119">
        <f>+B$88</f>
        <v>43683</v>
      </c>
      <c r="C180" s="155"/>
      <c r="D180" s="15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68"/>
      <c r="U180" s="68"/>
    </row>
    <row r="181" spans="1:21" ht="15.8">
      <c r="A181" s="118" t="str">
        <f>+A$88</f>
        <v>06157750</v>
      </c>
      <c r="B181" s="119">
        <f>+B$88</f>
        <v>43683</v>
      </c>
      <c r="C181" s="155"/>
      <c r="D181" s="15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68"/>
      <c r="U181" s="68"/>
    </row>
    <row r="182" spans="1:21" ht="15.8">
      <c r="A182" s="118" t="str">
        <f>+A$88</f>
        <v>06157750</v>
      </c>
      <c r="B182" s="119">
        <f>+B$88</f>
        <v>43683</v>
      </c>
      <c r="C182" s="155"/>
      <c r="D182" s="15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68"/>
      <c r="U182" s="68"/>
    </row>
    <row r="183" spans="1:21" ht="15.8">
      <c r="A183" s="118" t="str">
        <f>+A$88</f>
        <v>06157750</v>
      </c>
      <c r="B183" s="119">
        <f>+B$88</f>
        <v>43683</v>
      </c>
      <c r="C183" s="155"/>
      <c r="D183" s="15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68"/>
      <c r="U183" s="68"/>
    </row>
    <row r="184" spans="1:21" ht="15.8">
      <c r="A184" s="118" t="str">
        <f>+A$88</f>
        <v>06157750</v>
      </c>
      <c r="B184" s="119">
        <f>+B$88</f>
        <v>43683</v>
      </c>
      <c r="C184" s="155"/>
      <c r="D184" s="15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68"/>
      <c r="U184" s="68"/>
    </row>
    <row r="185" spans="1:21" ht="15.8">
      <c r="A185" s="118" t="str">
        <f>+A$88</f>
        <v>06157750</v>
      </c>
      <c r="B185" s="119">
        <f>+B$88</f>
        <v>43683</v>
      </c>
      <c r="C185" s="155"/>
      <c r="D185" s="15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68"/>
      <c r="U185" s="68"/>
    </row>
    <row r="186" spans="1:21" ht="15.8">
      <c r="A186" s="118" t="str">
        <f>+A$88</f>
        <v>06157750</v>
      </c>
      <c r="B186" s="119">
        <f>+B$88</f>
        <v>43683</v>
      </c>
      <c r="C186" s="155"/>
      <c r="D186" s="15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68"/>
      <c r="U186" s="68"/>
    </row>
    <row r="187" spans="1:21" ht="15.8">
      <c r="A187" s="118" t="str">
        <f>+A$88</f>
        <v>06157750</v>
      </c>
      <c r="B187" s="119">
        <f>+B$88</f>
        <v>43683</v>
      </c>
      <c r="C187" s="155"/>
      <c r="D187" s="15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68"/>
      <c r="U187" s="68"/>
    </row>
    <row r="188" spans="1:21" ht="15.8">
      <c r="A188" s="118" t="str">
        <f>+A$88</f>
        <v>06157750</v>
      </c>
      <c r="B188" s="119">
        <f>+B$88</f>
        <v>43683</v>
      </c>
      <c r="C188" s="155"/>
      <c r="D188" s="15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68"/>
      <c r="U188" s="68"/>
    </row>
    <row r="189" spans="1:21" ht="15.8">
      <c r="A189" s="118" t="str">
        <f>+A$88</f>
        <v>06157750</v>
      </c>
      <c r="B189" s="119">
        <f>+B$88</f>
        <v>43683</v>
      </c>
      <c r="C189" s="155"/>
      <c r="D189" s="15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68"/>
      <c r="U189" s="68"/>
    </row>
    <row r="190" spans="1:21" ht="15.8">
      <c r="A190" s="118" t="str">
        <f>+A$88</f>
        <v>06157750</v>
      </c>
      <c r="B190" s="119">
        <f>+B$88</f>
        <v>43683</v>
      </c>
      <c r="C190" s="155"/>
      <c r="D190" s="15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68"/>
      <c r="U190" s="68"/>
    </row>
    <row r="191" spans="1:21" ht="15.8">
      <c r="A191" s="118" t="str">
        <f>+A$88</f>
        <v>06157750</v>
      </c>
      <c r="B191" s="119">
        <f>+B$88</f>
        <v>43683</v>
      </c>
      <c r="C191" s="155"/>
      <c r="D191" s="15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68"/>
      <c r="U191" s="68"/>
    </row>
    <row r="192" spans="1:21" ht="15.8">
      <c r="A192" s="118" t="str">
        <f>+A$88</f>
        <v>06157750</v>
      </c>
      <c r="B192" s="119">
        <f>+B$88</f>
        <v>43683</v>
      </c>
      <c r="C192" s="155"/>
      <c r="D192" s="15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68"/>
      <c r="U192" s="68"/>
    </row>
    <row r="193" spans="1:21" ht="15.8">
      <c r="A193" s="118" t="str">
        <f>+A$88</f>
        <v>06157750</v>
      </c>
      <c r="B193" s="119">
        <f>+B$88</f>
        <v>43683</v>
      </c>
      <c r="C193" s="155"/>
      <c r="D193" s="15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68"/>
      <c r="U193" s="68"/>
    </row>
    <row r="194" spans="1:21" ht="15.8">
      <c r="A194" s="118" t="str">
        <f>+A$88</f>
        <v>06157750</v>
      </c>
      <c r="B194" s="119">
        <f>+B$88</f>
        <v>43683</v>
      </c>
      <c r="C194" s="155"/>
      <c r="D194" s="15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68"/>
      <c r="U194" s="68"/>
    </row>
    <row r="195" spans="1:21" ht="15.8">
      <c r="A195" s="118" t="str">
        <f>+A$88</f>
        <v>06157750</v>
      </c>
      <c r="B195" s="119">
        <f>+B$88</f>
        <v>43683</v>
      </c>
      <c r="C195" s="155"/>
      <c r="D195" s="15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68"/>
      <c r="U195" s="68"/>
    </row>
    <row r="196" spans="1:21" ht="15.8">
      <c r="A196" s="118" t="str">
        <f>+A$88</f>
        <v>06157750</v>
      </c>
      <c r="B196" s="119">
        <f>+B$88</f>
        <v>43683</v>
      </c>
      <c r="C196" s="155"/>
      <c r="D196" s="15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68"/>
      <c r="U196" s="68"/>
    </row>
    <row r="197" spans="1:21" ht="15.8">
      <c r="A197" s="118" t="str">
        <f>+A$88</f>
        <v>06157750</v>
      </c>
      <c r="B197" s="119">
        <f>+B$88</f>
        <v>43683</v>
      </c>
      <c r="C197" s="155"/>
      <c r="D197" s="15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68"/>
      <c r="U197" s="68"/>
    </row>
    <row r="198" spans="1:21" ht="15.8">
      <c r="A198" s="118" t="str">
        <f>+A$88</f>
        <v>06157750</v>
      </c>
      <c r="B198" s="119">
        <f>+B$88</f>
        <v>43683</v>
      </c>
      <c r="C198" s="155"/>
      <c r="D198" s="15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68"/>
      <c r="U198" s="68"/>
    </row>
    <row r="199" spans="1:21" ht="15.8">
      <c r="A199" s="118" t="str">
        <f>+A$88</f>
        <v>06157750</v>
      </c>
      <c r="B199" s="119">
        <f>+B$88</f>
        <v>43683</v>
      </c>
      <c r="C199" s="155"/>
      <c r="D199" s="15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68"/>
      <c r="U199" s="68"/>
    </row>
    <row r="200" spans="1:21" ht="15.8">
      <c r="A200" s="118" t="str">
        <f>+A$88</f>
        <v>06157750</v>
      </c>
      <c r="B200" s="119">
        <f>+B$88</f>
        <v>43683</v>
      </c>
      <c r="C200" s="155"/>
      <c r="D200" s="15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68"/>
      <c r="U200" s="68"/>
    </row>
    <row r="201" spans="1:21" ht="15.8">
      <c r="A201" s="118" t="str">
        <f>+A$88</f>
        <v>06157750</v>
      </c>
      <c r="B201" s="119">
        <f>+B$88</f>
        <v>43683</v>
      </c>
      <c r="C201" s="155"/>
      <c r="D201" s="15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68"/>
      <c r="U201" s="68"/>
    </row>
    <row r="202" spans="1:21" ht="15.8">
      <c r="A202" s="118" t="str">
        <f>+A$88</f>
        <v>06157750</v>
      </c>
      <c r="B202" s="119">
        <f>+B$88</f>
        <v>43683</v>
      </c>
      <c r="C202" s="155"/>
      <c r="D202" s="15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68"/>
      <c r="U202" s="68"/>
    </row>
    <row r="203" spans="1:21" ht="15.8">
      <c r="A203" s="118" t="str">
        <f>+A$88</f>
        <v>06157750</v>
      </c>
      <c r="B203" s="119">
        <f>+B$88</f>
        <v>43683</v>
      </c>
      <c r="C203" s="155"/>
      <c r="D203" s="15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68"/>
      <c r="U203" s="68"/>
    </row>
    <row r="204" spans="1:21" ht="15.8">
      <c r="A204" s="118" t="str">
        <f>+A$88</f>
        <v>06157750</v>
      </c>
      <c r="B204" s="119">
        <f>+B$88</f>
        <v>43683</v>
      </c>
      <c r="C204" s="155"/>
      <c r="D204" s="15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68"/>
      <c r="U204" s="68"/>
    </row>
    <row r="205" spans="1:21" ht="15.8">
      <c r="A205" s="118" t="str">
        <f>+A$88</f>
        <v>06157750</v>
      </c>
      <c r="B205" s="119">
        <f>+B$88</f>
        <v>43683</v>
      </c>
      <c r="C205" s="155"/>
      <c r="D205" s="15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68"/>
      <c r="U205" s="68"/>
    </row>
    <row r="206" spans="1:21" ht="15.8">
      <c r="A206" s="118" t="str">
        <f>+A$88</f>
        <v>06157750</v>
      </c>
      <c r="B206" s="119">
        <f>+B$88</f>
        <v>43683</v>
      </c>
      <c r="C206" s="155"/>
      <c r="D206" s="15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68"/>
      <c r="U206" s="68"/>
    </row>
    <row r="207" spans="1:21" ht="15.8">
      <c r="A207" s="118" t="str">
        <f>+A$88</f>
        <v>06157750</v>
      </c>
      <c r="B207" s="119">
        <f>+B$88</f>
        <v>43683</v>
      </c>
      <c r="C207" s="155"/>
      <c r="D207" s="15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68"/>
      <c r="U207" s="68"/>
    </row>
    <row r="208" spans="1:21" ht="15.8">
      <c r="A208" s="118" t="str">
        <f>+A$88</f>
        <v>06157750</v>
      </c>
      <c r="B208" s="119">
        <f>+B$88</f>
        <v>43683</v>
      </c>
      <c r="C208" s="155"/>
      <c r="D208" s="15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68"/>
      <c r="U208" s="68"/>
    </row>
    <row r="209" spans="1:21" ht="15.8">
      <c r="A209" s="118" t="str">
        <f>+A$88</f>
        <v>06157750</v>
      </c>
      <c r="B209" s="119">
        <f>+B$88</f>
        <v>43683</v>
      </c>
      <c r="C209" s="155"/>
      <c r="D209" s="15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68"/>
      <c r="U209" s="68"/>
    </row>
    <row r="210" spans="1:21" ht="15.8">
      <c r="A210" s="118" t="str">
        <f>+A$88</f>
        <v>06157750</v>
      </c>
      <c r="B210" s="119">
        <f>+B$88</f>
        <v>43683</v>
      </c>
      <c r="C210" s="155"/>
      <c r="D210" s="15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68"/>
      <c r="U210" s="68"/>
    </row>
    <row r="211" spans="1:21" ht="15.8">
      <c r="A211" s="118" t="str">
        <f>+A$88</f>
        <v>06157750</v>
      </c>
      <c r="B211" s="119">
        <f>+B$88</f>
        <v>43683</v>
      </c>
      <c r="C211" s="155"/>
      <c r="D211" s="15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68"/>
      <c r="U211" s="68"/>
    </row>
    <row r="212" spans="1:21" ht="15.8">
      <c r="A212" s="118" t="str">
        <f>+A$88</f>
        <v>06157750</v>
      </c>
      <c r="B212" s="119">
        <f>+B$88</f>
        <v>43683</v>
      </c>
      <c r="C212" s="155"/>
      <c r="D212" s="15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68"/>
      <c r="U212" s="68"/>
    </row>
    <row r="213" spans="1:21" ht="15.8">
      <c r="A213" s="118" t="str">
        <f>+A$88</f>
        <v>06157750</v>
      </c>
      <c r="B213" s="119">
        <f>+B$88</f>
        <v>43683</v>
      </c>
      <c r="C213" s="155"/>
      <c r="D213" s="15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68"/>
      <c r="U213" s="68"/>
    </row>
    <row r="214" spans="1:21" ht="15.8">
      <c r="A214" s="118" t="str">
        <f>+A$88</f>
        <v>06157750</v>
      </c>
      <c r="B214" s="119">
        <f>+B$88</f>
        <v>43683</v>
      </c>
      <c r="C214" s="155"/>
      <c r="D214" s="15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68"/>
      <c r="U214" s="68"/>
    </row>
    <row r="215" spans="1:21" ht="15.8">
      <c r="A215" s="118" t="str">
        <f>+A$88</f>
        <v>06157750</v>
      </c>
      <c r="B215" s="119">
        <f>+B$88</f>
        <v>43683</v>
      </c>
      <c r="C215" s="155"/>
      <c r="D215" s="15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68"/>
      <c r="U215" s="68"/>
    </row>
    <row r="216" spans="1:21" ht="15.8">
      <c r="A216" s="118" t="str">
        <f>+A$88</f>
        <v>06157750</v>
      </c>
      <c r="B216" s="119">
        <f>+B$88</f>
        <v>43683</v>
      </c>
      <c r="C216" s="155"/>
      <c r="D216" s="15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68"/>
      <c r="U216" s="68"/>
    </row>
    <row r="217" spans="1:21" ht="15.8">
      <c r="A217" s="118" t="str">
        <f>+A$88</f>
        <v>06157750</v>
      </c>
      <c r="B217" s="119">
        <f>+B$88</f>
        <v>43683</v>
      </c>
      <c r="C217" s="155"/>
      <c r="D217" s="15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68"/>
      <c r="U217" s="68"/>
    </row>
    <row r="218" spans="1:21" ht="15.8">
      <c r="A218" s="118" t="str">
        <f>+A$88</f>
        <v>06157750</v>
      </c>
      <c r="B218" s="119">
        <f>+B$88</f>
        <v>43683</v>
      </c>
      <c r="C218" s="155"/>
      <c r="D218" s="15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68"/>
      <c r="U218" s="68"/>
    </row>
    <row r="219" spans="1:21" ht="15.8">
      <c r="A219" s="118" t="str">
        <f>+A$88</f>
        <v>06157750</v>
      </c>
      <c r="B219" s="119">
        <f>+B$88</f>
        <v>43683</v>
      </c>
      <c r="C219" s="155"/>
      <c r="D219" s="15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68"/>
      <c r="U219" s="68"/>
    </row>
    <row r="220" spans="1:21" ht="15.8">
      <c r="A220" s="118" t="str">
        <f>+A$88</f>
        <v>06157750</v>
      </c>
      <c r="B220" s="119">
        <f>+B$88</f>
        <v>43683</v>
      </c>
      <c r="C220" s="155"/>
      <c r="D220" s="15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68"/>
      <c r="U220" s="68"/>
    </row>
    <row r="221" spans="1:21" ht="15.8">
      <c r="A221" s="118" t="str">
        <f>+A$88</f>
        <v>06157750</v>
      </c>
      <c r="B221" s="119">
        <f>+B$88</f>
        <v>43683</v>
      </c>
      <c r="C221" s="155"/>
      <c r="D221" s="15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68"/>
      <c r="U221" s="68"/>
    </row>
    <row r="222" spans="1:21" ht="15.8">
      <c r="A222" s="118" t="str">
        <f>+A$88</f>
        <v>06157750</v>
      </c>
      <c r="B222" s="119">
        <f>+B$88</f>
        <v>43683</v>
      </c>
      <c r="C222" s="155"/>
      <c r="D222" s="15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68"/>
      <c r="U222" s="68"/>
    </row>
    <row r="223" spans="1:21" ht="15.8">
      <c r="A223" s="118" t="str">
        <f>+A$88</f>
        <v>06157750</v>
      </c>
      <c r="B223" s="119">
        <f>+B$88</f>
        <v>43683</v>
      </c>
      <c r="C223" s="155"/>
      <c r="D223" s="15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68"/>
      <c r="U223" s="68"/>
    </row>
    <row r="224" spans="1:21" ht="15.8">
      <c r="A224" s="118" t="str">
        <f>+A$88</f>
        <v>06157750</v>
      </c>
      <c r="B224" s="119">
        <f>+B$88</f>
        <v>43683</v>
      </c>
      <c r="C224" s="155"/>
      <c r="D224" s="15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68"/>
      <c r="U224" s="68"/>
    </row>
    <row r="225" spans="1:21" ht="15.8">
      <c r="A225" s="118" t="str">
        <f>+A$88</f>
        <v>06157750</v>
      </c>
      <c r="B225" s="119">
        <f>+B$88</f>
        <v>43683</v>
      </c>
      <c r="C225" s="155"/>
      <c r="D225" s="15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68"/>
      <c r="U225" s="68"/>
    </row>
    <row r="226" spans="1:21" ht="15.8">
      <c r="A226" s="118" t="str">
        <f>+A$88</f>
        <v>06157750</v>
      </c>
      <c r="B226" s="119">
        <f>+B$88</f>
        <v>43683</v>
      </c>
      <c r="C226" s="155"/>
      <c r="D226" s="15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68"/>
      <c r="U226" s="68"/>
    </row>
    <row r="227" spans="1:21" ht="15.8">
      <c r="A227" s="118" t="str">
        <f>+A$88</f>
        <v>06157750</v>
      </c>
      <c r="B227" s="119">
        <f>+B$88</f>
        <v>43683</v>
      </c>
      <c r="C227" s="155"/>
      <c r="D227" s="15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68"/>
      <c r="U227" s="68"/>
    </row>
    <row r="228" spans="1:21" ht="15.8">
      <c r="A228" s="118" t="str">
        <f>+A$88</f>
        <v>06157750</v>
      </c>
      <c r="B228" s="119">
        <f>+B$88</f>
        <v>43683</v>
      </c>
      <c r="C228" s="155"/>
      <c r="D228" s="15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68"/>
      <c r="U228" s="68"/>
    </row>
    <row r="229" spans="1:21" ht="15.8">
      <c r="A229" s="118" t="str">
        <f>+A$88</f>
        <v>06157750</v>
      </c>
      <c r="B229" s="119">
        <f>+B$88</f>
        <v>43683</v>
      </c>
      <c r="C229" s="155"/>
      <c r="D229" s="15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68"/>
      <c r="U229" s="68"/>
    </row>
    <row r="230" spans="1:21" ht="15.8">
      <c r="A230" s="118" t="str">
        <f>+A$88</f>
        <v>06157750</v>
      </c>
      <c r="B230" s="119">
        <f>+B$88</f>
        <v>43683</v>
      </c>
      <c r="C230" s="155"/>
      <c r="D230" s="15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68"/>
      <c r="U230" s="68"/>
    </row>
    <row r="231" spans="1:21" ht="15.8">
      <c r="A231" s="118" t="str">
        <f>+A$88</f>
        <v>06157750</v>
      </c>
      <c r="B231" s="119">
        <f>+B$88</f>
        <v>43683</v>
      </c>
      <c r="C231" s="155"/>
      <c r="D231" s="15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68"/>
      <c r="U231" s="68"/>
    </row>
    <row r="232" spans="1:21" ht="15.8">
      <c r="A232" s="118" t="str">
        <f>+A$88</f>
        <v>06157750</v>
      </c>
      <c r="B232" s="119">
        <f>+B$88</f>
        <v>43683</v>
      </c>
      <c r="C232" s="155"/>
      <c r="D232" s="15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68"/>
      <c r="U232" s="68"/>
    </row>
    <row r="233" spans="1:21" ht="15.8">
      <c r="A233" s="118" t="str">
        <f>+A$88</f>
        <v>06157750</v>
      </c>
      <c r="B233" s="119">
        <f>+B$88</f>
        <v>43683</v>
      </c>
      <c r="C233" s="155"/>
      <c r="D233" s="15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68"/>
      <c r="U233" s="68"/>
    </row>
    <row r="234" spans="1:21" ht="15.8">
      <c r="A234" s="118" t="str">
        <f>+A$88</f>
        <v>06157750</v>
      </c>
      <c r="B234" s="119">
        <f>+B$88</f>
        <v>43683</v>
      </c>
      <c r="C234" s="155"/>
      <c r="D234" s="15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68"/>
      <c r="U234" s="68"/>
    </row>
    <row r="235" spans="1:21" ht="15.8">
      <c r="A235" s="118" t="str">
        <f>+A$88</f>
        <v>06157750</v>
      </c>
      <c r="B235" s="119">
        <f>+B$88</f>
        <v>43683</v>
      </c>
      <c r="C235" s="155"/>
      <c r="D235" s="15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68"/>
      <c r="U235" s="68"/>
    </row>
    <row r="236" spans="1:21" ht="15.8">
      <c r="A236" s="118" t="str">
        <f>+A$88</f>
        <v>06157750</v>
      </c>
      <c r="B236" s="119">
        <f>+B$88</f>
        <v>43683</v>
      </c>
      <c r="C236" s="155"/>
      <c r="D236" s="15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68"/>
      <c r="U236" s="68"/>
    </row>
    <row r="237" spans="1:21" ht="15.8">
      <c r="A237" s="118" t="str">
        <f>+A$88</f>
        <v>06157750</v>
      </c>
      <c r="B237" s="119">
        <f>+B$88</f>
        <v>43683</v>
      </c>
      <c r="C237" s="155"/>
      <c r="D237" s="15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68"/>
      <c r="U237" s="68"/>
    </row>
    <row r="238" spans="1:21" ht="15.8">
      <c r="A238" s="118" t="str">
        <f>+A$88</f>
        <v>06157750</v>
      </c>
      <c r="B238" s="119">
        <f>+B$88</f>
        <v>43683</v>
      </c>
      <c r="C238" s="155"/>
      <c r="D238" s="15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68"/>
      <c r="U238" s="68"/>
    </row>
    <row r="239" spans="1:21" ht="15.8">
      <c r="A239" s="118" t="str">
        <f>+A$88</f>
        <v>06157750</v>
      </c>
      <c r="B239" s="119">
        <f>+B$88</f>
        <v>43683</v>
      </c>
      <c r="C239" s="155"/>
      <c r="D239" s="15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68"/>
      <c r="U239" s="68"/>
    </row>
    <row r="240" spans="1:21" ht="15.8">
      <c r="A240" s="118" t="str">
        <f>+A$88</f>
        <v>06157750</v>
      </c>
      <c r="B240" s="119">
        <f>+B$88</f>
        <v>43683</v>
      </c>
      <c r="C240" s="155"/>
      <c r="D240" s="15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68"/>
      <c r="U240" s="68"/>
    </row>
    <row r="241" spans="1:21" ht="15.8">
      <c r="A241" s="118" t="str">
        <f>+A$88</f>
        <v>06157750</v>
      </c>
      <c r="B241" s="119">
        <f>+B$88</f>
        <v>43683</v>
      </c>
      <c r="C241" s="155"/>
      <c r="D241" s="15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68"/>
      <c r="U241" s="68"/>
    </row>
    <row r="242" spans="1:21" ht="15.8">
      <c r="A242" s="118" t="str">
        <f>+A$88</f>
        <v>06157750</v>
      </c>
      <c r="B242" s="119">
        <f>+B$88</f>
        <v>43683</v>
      </c>
      <c r="C242" s="155"/>
      <c r="D242" s="15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68"/>
      <c r="U242" s="68"/>
    </row>
    <row r="243" spans="1:21" ht="15.8">
      <c r="A243" s="118" t="str">
        <f>+A$88</f>
        <v>06157750</v>
      </c>
      <c r="B243" s="119">
        <f>+B$88</f>
        <v>43683</v>
      </c>
      <c r="C243" s="155"/>
      <c r="D243" s="15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68"/>
      <c r="U243" s="68"/>
    </row>
    <row r="244" spans="1:21" ht="15.8">
      <c r="A244" s="118" t="str">
        <f>+A$88</f>
        <v>06157750</v>
      </c>
      <c r="B244" s="119">
        <f>+B$88</f>
        <v>43683</v>
      </c>
      <c r="C244" s="155"/>
      <c r="D244" s="15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68"/>
      <c r="U244" s="68"/>
    </row>
  </sheetData>
  <mergeCells count="2">
    <mergeCell ref="A1:F1"/>
    <mergeCell ref="A2:B2"/>
  </mergeCells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2020-04-29T13:29:37Z</dcterms:created>
  <cp:category/>
  <cp:version/>
  <cp:contentType/>
  <cp:contentStatus/>
  <cp:revision>1</cp:revision>
</cp:coreProperties>
</file>