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<sst xmlns="http://schemas.openxmlformats.org/spreadsheetml/2006/main" count="490" uniqueCount="253">
  <si>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</si>
  <si>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</si>
  <si>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</si>
  <si>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</si>
  <si>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</si>
  <si>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</si>
  <si>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</si>
  <si>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</si>
  <si>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</si>
  <si>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</si>
  <si>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</si>
  <si>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</si>
  <si>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</si>
  <si>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</si>
  <si>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</si>
  <si>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</si>
  <si>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</si>
  <si>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</si>
  <si>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</si>
  <si>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</si>
  <si>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</si>
  <si>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</si>
  <si>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</si>
  <si>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</si>
  <si>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</si>
  <si>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</si>
  <si>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</si>
  <si>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</si>
  <si>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</si>
  <si>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</si>
  <si>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</si>
  <si>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</si>
  <si>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</si>
  <si>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</si>
  <si>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</si>
  <si>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</si>
  <si>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</si>
  <si>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</si>
  <si>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</si>
  <si>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</si>
  <si>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</si>
  <si>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</si>
  <si>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</si>
  <si>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</si>
  <si>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</si>
  <si>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</si>
  <si>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</si>
  <si>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</si>
  <si>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</si>
  <si>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</si>
  <si>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</si>
  <si>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</si>
  <si>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</si>
  <si>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</si>
  <si>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</si>
  <si>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</si>
  <si>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</si>
  <si>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</si>
  <si>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</si>
  <si>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</si>
  <si>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</si>
  <si>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</si>
  <si>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</si>
  <si>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</si>
  <si>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</si>
  <si>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</si>
  <si>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</si>
  <si>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</si>
  <si>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</si>
  <si>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</si>
  <si>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</si>
  <si>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</si>
  <si>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</si>
  <si>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</si>
  <si>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</si>
  <si>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</si>
  <si>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</si>
  <si>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</si>
  <si>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</si>
  <si>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</si>
  <si>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</si>
  <si>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</si>
  <si>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</si>
  <si>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</si>
  <si>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</si>
  <si>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</si>
  <si>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</si>
  <si>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</si>
  <si>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</si>
  <si>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</si>
  <si>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</si>
  <si>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</si>
  <si>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Durance</t>
  </si>
  <si>
    <t>Les Mées</t>
  </si>
  <si>
    <t>04116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</si>
  <si>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</si>
  <si>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</si>
  <si>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</si>
  <si>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</si>
  <si>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</si>
  <si>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</si>
  <si>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</si>
  <si>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</si>
  <si>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</si>
  <si>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</si>
  <si>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</si>
  <si>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</si>
  <si>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</si>
  <si>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</si>
  <si>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</si>
  <si>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</si>
  <si>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</si>
  <si>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</si>
  <si>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</si>
  <si>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</si>
  <si>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</si>
  <si>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</si>
  <si>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</si>
  <si>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</si>
  <si>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</si>
  <si>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</si>
  <si>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</si>
  <si>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</si>
  <si>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</si>
  <si>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</si>
  <si>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</si>
  <si>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</si>
  <si>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</si>
  <si>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</si>
  <si>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</si>
  <si>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</si>
  <si>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</si>
  <si>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</si>
  <si>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</si>
  <si>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</si>
  <si>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</si>
  <si>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</si>
  <si>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</si>
  <si>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</si>
  <si>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</si>
  <si>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</si>
  <si>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</si>
  <si>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</si>
  <si>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</si>
  <si>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</si>
  <si>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</si>
  <si>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</si>
  <si>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</si>
  <si>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</si>
  <si>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</si>
  <si>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</si>
  <si>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</si>
  <si>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</si>
  <si>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</si>
  <si>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</si>
  <si>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</si>
  <si>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</si>
  <si>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</si>
  <si>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</si>
  <si>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</si>
  <si>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</si>
  <si>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</si>
  <si>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</si>
  <si>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</si>
  <si>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</si>
  <si>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</si>
  <si>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</si>
  <si>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</si>
  <si>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</si>
  <si>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</si>
  <si>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</si>
  <si>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</si>
  <si>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</si>
  <si>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</si>
  <si>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</si>
  <si>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</si>
  <si>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</si>
  <si>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</si>
  <si>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</si>
  <si>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</si>
  <si>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</si>
  <si>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</si>
  <si>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</si>
  <si>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</si>
  <si>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</si>
  <si>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</si>
  <si>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</si>
  <si>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</si>
  <si>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Polycentropus</t>
  </si>
  <si>
    <t>Rhyacophila</t>
  </si>
  <si>
    <t>Baetis</t>
  </si>
  <si>
    <t>Caenis</t>
  </si>
  <si>
    <t>Ephemerella</t>
  </si>
  <si>
    <t>Ecdyonurus</t>
  </si>
  <si>
    <t>Oligoneuriella</t>
  </si>
  <si>
    <t>Potamanthus</t>
  </si>
  <si>
    <t>Dryops</t>
  </si>
  <si>
    <t>Helichus = Pomatinus</t>
  </si>
  <si>
    <t>sF. Colymbetinae</t>
  </si>
  <si>
    <t>Elmis</t>
  </si>
  <si>
    <t>Esolus</t>
  </si>
  <si>
    <t>Limnius</t>
  </si>
  <si>
    <t>Anthomyidae</t>
  </si>
  <si>
    <t>Ceratopogonidae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</si>
  <si>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</si>
  <si>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</si>
  <si>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</si>
  <si>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</si>
  <si>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</si>
  <si>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</si>
  <si>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</si>
  <si>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Onychogomphus</t>
  </si>
  <si>
    <t>BRANCHIOPODES</t>
  </si>
  <si>
    <t>Gammaridae</t>
  </si>
  <si>
    <t>Gammarus</t>
  </si>
  <si>
    <t>Pisidium</t>
  </si>
  <si>
    <t>Dugesia</t>
  </si>
  <si>
    <t>OLIGOCHETES</t>
  </si>
  <si>
    <t>NEMATODES</t>
  </si>
  <si>
    <t>P</t>
  </si>
  <si>
    <t>HYDRACARIENS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</si>
  <si>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</si>
  <si>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</si>
  <si>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</si>
  <si>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</si>
  <si>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</si>
  <si>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</si>
  <si>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</si>
  <si>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</si>
  <si>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</si>
  <si>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</si>
  <si>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</si>
  <si>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</si>
  <si>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Polycentropodidae</t>
  </si>
  <si>
    <t>Rhyacophilidae</t>
  </si>
  <si>
    <t>Baetidae</t>
  </si>
  <si>
    <t>Caenidae</t>
  </si>
  <si>
    <t>Ephemerellidae</t>
  </si>
  <si>
    <t>Heptageniidae</t>
  </si>
  <si>
    <t>Oligoneuriidae</t>
  </si>
  <si>
    <t>Potamanthidae</t>
  </si>
  <si>
    <t>Dryopidae</t>
  </si>
  <si>
    <t>Dytiscidae</t>
  </si>
  <si>
    <t>Sous famille</t>
  </si>
  <si>
    <t>Elmidae</t>
  </si>
  <si>
    <t>Famille</t>
  </si>
  <si>
    <t>Gomphidae</t>
  </si>
  <si>
    <t>SOUS CLASSE</t>
  </si>
  <si>
    <t>Echinogammarus</t>
  </si>
  <si>
    <t>Sphaeriidae</t>
  </si>
  <si>
    <t>Dugesiidae</t>
  </si>
  <si>
    <t>CLASSE</t>
  </si>
  <si>
    <t>ORDRE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</si>
</sst>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5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97">
      <selection activeCell="C117" sqref="C117:G1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6159000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891000</v>
      </c>
      <c r="H23" s="42">
        <v>1899375</v>
      </c>
      <c r="I23" s="42">
        <v>390</v>
      </c>
      <c r="J23" s="42" t="s">
        <v>30</v>
      </c>
      <c r="K23" s="44">
        <v>891120</v>
      </c>
      <c r="L23" s="44">
        <v>1899682</v>
      </c>
      <c r="M23" s="44">
        <v>890997</v>
      </c>
      <c r="N23" s="44">
        <v>1899460</v>
      </c>
      <c r="O23" s="44">
        <v>62</v>
      </c>
      <c r="P23" s="44">
        <v>372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6159000</v>
      </c>
      <c r="B39" s="66">
        <f>C23</f>
        <v>0</v>
      </c>
      <c r="C39" s="42" t="s">
        <v>93</v>
      </c>
      <c r="D39" s="67">
        <v>39660</v>
      </c>
      <c r="E39" s="44">
        <v>23.1</v>
      </c>
      <c r="F39" s="68" t="s">
        <v>113</v>
      </c>
      <c r="G39" s="69" t="s">
        <v>10</v>
      </c>
      <c r="H39" s="70">
        <v>0</v>
      </c>
      <c r="S39" s="62"/>
      <c r="T39" s="62"/>
      <c r="U39" s="3"/>
    </row>
    <row r="40" spans="1:21" ht="14.25">
      <c r="A40" s="71">
        <f aca="true" t="shared" si="0" ref="A40:A50">+A$39</f>
        <v>6159000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39660</v>
      </c>
      <c r="E40" s="71">
        <f aca="true" t="shared" si="4" ref="E40:E50">+I$23</f>
        <v>390</v>
      </c>
      <c r="F40" s="68" t="s">
        <v>114</v>
      </c>
      <c r="G40" s="69" t="s">
        <v>17</v>
      </c>
      <c r="H40" s="70">
        <v>0</v>
      </c>
      <c r="S40" s="62"/>
      <c r="T40" s="62"/>
      <c r="U40" s="3"/>
    </row>
    <row r="41" spans="1:21" ht="14.25">
      <c r="A41" s="71">
        <f t="shared" si="0"/>
        <v>6159000</v>
      </c>
      <c r="B41" s="71">
        <f t="shared" si="1"/>
        <v>0</v>
      </c>
      <c r="C41" s="71">
        <f t="shared" si="2"/>
        <v>0</v>
      </c>
      <c r="D41" s="72">
        <f t="shared" si="3"/>
        <v>39660</v>
      </c>
      <c r="E41" s="71">
        <f t="shared" si="4"/>
        <v>390</v>
      </c>
      <c r="F41" s="68" t="s">
        <v>115</v>
      </c>
      <c r="G41" s="69" t="s">
        <v>24</v>
      </c>
      <c r="H41" s="70">
        <v>0</v>
      </c>
      <c r="S41" s="62"/>
      <c r="T41" s="62"/>
      <c r="U41" s="3"/>
    </row>
    <row r="42" spans="1:21" ht="14.25">
      <c r="A42" s="71">
        <f t="shared" si="0"/>
        <v>6159000</v>
      </c>
      <c r="B42" s="71">
        <f t="shared" si="1"/>
        <v>0</v>
      </c>
      <c r="C42" s="71">
        <f t="shared" si="2"/>
        <v>0</v>
      </c>
      <c r="D42" s="72">
        <f t="shared" si="3"/>
        <v>39660</v>
      </c>
      <c r="E42" s="71">
        <f t="shared" si="4"/>
        <v>390</v>
      </c>
      <c r="F42" s="68" t="s">
        <v>116</v>
      </c>
      <c r="G42" s="69" t="s">
        <v>31</v>
      </c>
      <c r="H42" s="70">
        <v>1</v>
      </c>
      <c r="S42" s="62"/>
      <c r="T42" s="62"/>
      <c r="U42" s="3"/>
    </row>
    <row r="43" spans="1:21" ht="14.25">
      <c r="A43" s="71">
        <f t="shared" si="0"/>
        <v>6159000</v>
      </c>
      <c r="B43" s="71">
        <f t="shared" si="1"/>
        <v>0</v>
      </c>
      <c r="C43" s="71">
        <f t="shared" si="2"/>
        <v>0</v>
      </c>
      <c r="D43" s="72">
        <f t="shared" si="3"/>
        <v>39660</v>
      </c>
      <c r="E43" s="71">
        <f t="shared" si="4"/>
        <v>390</v>
      </c>
      <c r="F43" s="68" t="s">
        <v>117</v>
      </c>
      <c r="G43" s="69" t="s">
        <v>37</v>
      </c>
      <c r="H43" s="70">
        <v>55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6159000</v>
      </c>
      <c r="B44" s="71">
        <f t="shared" si="1"/>
        <v>0</v>
      </c>
      <c r="C44" s="71">
        <f t="shared" si="2"/>
        <v>0</v>
      </c>
      <c r="D44" s="72">
        <f t="shared" si="3"/>
        <v>39660</v>
      </c>
      <c r="E44" s="71">
        <f t="shared" si="4"/>
        <v>390</v>
      </c>
      <c r="F44" s="68" t="s">
        <v>118</v>
      </c>
      <c r="G44" s="69" t="s">
        <v>43</v>
      </c>
      <c r="H44" s="70">
        <v>24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6159000</v>
      </c>
      <c r="B45" s="71">
        <f t="shared" si="1"/>
        <v>0</v>
      </c>
      <c r="C45" s="71">
        <f t="shared" si="2"/>
        <v>0</v>
      </c>
      <c r="D45" s="72">
        <f t="shared" si="3"/>
        <v>39660</v>
      </c>
      <c r="E45" s="71">
        <f t="shared" si="4"/>
        <v>390</v>
      </c>
      <c r="F45" s="68" t="s">
        <v>119</v>
      </c>
      <c r="G45" s="69" t="s">
        <v>48</v>
      </c>
      <c r="H45" s="70">
        <v>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6159000</v>
      </c>
      <c r="B46" s="71">
        <f t="shared" si="1"/>
        <v>0</v>
      </c>
      <c r="C46" s="71">
        <f t="shared" si="2"/>
        <v>0</v>
      </c>
      <c r="D46" s="72">
        <f t="shared" si="3"/>
        <v>39660</v>
      </c>
      <c r="E46" s="71">
        <f t="shared" si="4"/>
        <v>390</v>
      </c>
      <c r="F46" s="68" t="s">
        <v>120</v>
      </c>
      <c r="G46" s="69" t="s">
        <v>52</v>
      </c>
      <c r="H46" s="70">
        <v>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6159000</v>
      </c>
      <c r="B47" s="71">
        <f t="shared" si="1"/>
        <v>0</v>
      </c>
      <c r="C47" s="71">
        <f t="shared" si="2"/>
        <v>0</v>
      </c>
      <c r="D47" s="72">
        <f t="shared" si="3"/>
        <v>39660</v>
      </c>
      <c r="E47" s="71">
        <f t="shared" si="4"/>
        <v>390</v>
      </c>
      <c r="F47" s="68" t="s">
        <v>121</v>
      </c>
      <c r="G47" s="69" t="s">
        <v>56</v>
      </c>
      <c r="H47" s="70">
        <v>9</v>
      </c>
    </row>
    <row r="48" spans="1:20" s="6" customFormat="1" ht="14.25">
      <c r="A48" s="71">
        <f t="shared" si="0"/>
        <v>6159000</v>
      </c>
      <c r="B48" s="71">
        <f t="shared" si="1"/>
        <v>0</v>
      </c>
      <c r="C48" s="71">
        <f t="shared" si="2"/>
        <v>0</v>
      </c>
      <c r="D48" s="72">
        <f t="shared" si="3"/>
        <v>39660</v>
      </c>
      <c r="E48" s="71">
        <f t="shared" si="4"/>
        <v>390</v>
      </c>
      <c r="F48" s="68" t="s">
        <v>122</v>
      </c>
      <c r="G48" s="69" t="s">
        <v>59</v>
      </c>
      <c r="H48" s="70">
        <v>0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6159000</v>
      </c>
      <c r="B49" s="71">
        <f t="shared" si="1"/>
        <v>0</v>
      </c>
      <c r="C49" s="71">
        <f t="shared" si="2"/>
        <v>0</v>
      </c>
      <c r="D49" s="72">
        <f t="shared" si="3"/>
        <v>39660</v>
      </c>
      <c r="E49" s="71">
        <f t="shared" si="4"/>
        <v>390</v>
      </c>
      <c r="F49" s="68" t="s">
        <v>123</v>
      </c>
      <c r="G49" s="69" t="s">
        <v>63</v>
      </c>
      <c r="H49" s="70">
        <v>2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6159000</v>
      </c>
      <c r="B50" s="71">
        <f t="shared" si="1"/>
        <v>0</v>
      </c>
      <c r="C50" s="71">
        <f t="shared" si="2"/>
        <v>0</v>
      </c>
      <c r="D50" s="72">
        <f t="shared" si="3"/>
        <v>39660</v>
      </c>
      <c r="E50" s="71">
        <f t="shared" si="4"/>
        <v>390</v>
      </c>
      <c r="F50" s="68" t="s">
        <v>124</v>
      </c>
      <c r="G50" s="69" t="s">
        <v>67</v>
      </c>
      <c r="H50" s="70">
        <v>0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6159000</v>
      </c>
      <c r="B66" s="89">
        <f>D39</f>
        <v>39660</v>
      </c>
      <c r="C66" s="90" t="s">
        <v>153</v>
      </c>
      <c r="D66" s="91" t="s">
        <v>31</v>
      </c>
      <c r="E66" s="91" t="s">
        <v>25</v>
      </c>
      <c r="F66" s="92" t="s">
        <v>12</v>
      </c>
      <c r="G66" s="70">
        <v>22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6159000</v>
      </c>
      <c r="B67" s="94">
        <f aca="true" t="shared" si="6" ref="B67:B77">+B$66</f>
        <v>39660</v>
      </c>
      <c r="C67" s="90" t="s">
        <v>154</v>
      </c>
      <c r="D67" s="91" t="s">
        <v>48</v>
      </c>
      <c r="E67" s="91" t="s">
        <v>32</v>
      </c>
      <c r="F67" s="92" t="s">
        <v>12</v>
      </c>
      <c r="G67" s="70">
        <v>18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6159000</v>
      </c>
      <c r="B68" s="94">
        <f t="shared" si="6"/>
        <v>39660</v>
      </c>
      <c r="C68" s="90" t="s">
        <v>155</v>
      </c>
      <c r="D68" s="91" t="s">
        <v>52</v>
      </c>
      <c r="E68" s="91" t="s">
        <v>11</v>
      </c>
      <c r="F68" s="92" t="s">
        <v>12</v>
      </c>
      <c r="G68" s="70">
        <v>8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6159000</v>
      </c>
      <c r="B69" s="94">
        <f t="shared" si="6"/>
        <v>39660</v>
      </c>
      <c r="C69" s="90" t="s">
        <v>156</v>
      </c>
      <c r="D69" s="91" t="s">
        <v>63</v>
      </c>
      <c r="E69" s="91" t="s">
        <v>25</v>
      </c>
      <c r="F69" s="92" t="s">
        <v>12</v>
      </c>
      <c r="G69" s="70">
        <v>15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6159000</v>
      </c>
      <c r="B70" s="94">
        <f t="shared" si="6"/>
        <v>39660</v>
      </c>
      <c r="C70" s="90" t="s">
        <v>157</v>
      </c>
      <c r="D70" s="91" t="s">
        <v>37</v>
      </c>
      <c r="E70" s="91" t="s">
        <v>18</v>
      </c>
      <c r="F70" s="92" t="s">
        <v>19</v>
      </c>
      <c r="G70" s="70">
        <v>22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6159000</v>
      </c>
      <c r="B71" s="94">
        <f t="shared" si="6"/>
        <v>39660</v>
      </c>
      <c r="C71" s="90" t="s">
        <v>158</v>
      </c>
      <c r="D71" s="91" t="s">
        <v>43</v>
      </c>
      <c r="E71" s="91" t="s">
        <v>18</v>
      </c>
      <c r="F71" s="92" t="s">
        <v>19</v>
      </c>
      <c r="G71" s="70">
        <v>40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6159000</v>
      </c>
      <c r="B72" s="94">
        <f t="shared" si="6"/>
        <v>39660</v>
      </c>
      <c r="C72" s="90" t="s">
        <v>159</v>
      </c>
      <c r="D72" s="91" t="s">
        <v>56</v>
      </c>
      <c r="E72" s="91" t="s">
        <v>32</v>
      </c>
      <c r="F72" s="92" t="s">
        <v>19</v>
      </c>
      <c r="G72" s="70">
        <v>40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6159000</v>
      </c>
      <c r="B73" s="94">
        <f t="shared" si="6"/>
        <v>39660</v>
      </c>
      <c r="C73" s="90" t="s">
        <v>160</v>
      </c>
      <c r="D73" s="91" t="s">
        <v>37</v>
      </c>
      <c r="E73" s="91" t="s">
        <v>11</v>
      </c>
      <c r="F73" s="92" t="s">
        <v>19</v>
      </c>
      <c r="G73" s="70">
        <v>35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6159000</v>
      </c>
      <c r="B74" s="94">
        <f t="shared" si="6"/>
        <v>39660</v>
      </c>
      <c r="C74" s="90" t="s">
        <v>161</v>
      </c>
      <c r="D74" s="91" t="s">
        <v>43</v>
      </c>
      <c r="E74" s="91" t="s">
        <v>11</v>
      </c>
      <c r="F74" s="92" t="s">
        <v>26</v>
      </c>
      <c r="G74" s="70">
        <v>20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6159000</v>
      </c>
      <c r="B75" s="94">
        <f t="shared" si="6"/>
        <v>39660</v>
      </c>
      <c r="C75" s="90" t="s">
        <v>162</v>
      </c>
      <c r="D75" s="91" t="s">
        <v>56</v>
      </c>
      <c r="E75" s="91" t="s">
        <v>32</v>
      </c>
      <c r="F75" s="92" t="s">
        <v>26</v>
      </c>
      <c r="G75" s="70">
        <v>25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6159000</v>
      </c>
      <c r="B76" s="94">
        <f t="shared" si="6"/>
        <v>39660</v>
      </c>
      <c r="C76" s="90" t="s">
        <v>163</v>
      </c>
      <c r="D76" s="91" t="s">
        <v>37</v>
      </c>
      <c r="E76" s="91" t="s">
        <v>25</v>
      </c>
      <c r="F76" s="92" t="s">
        <v>26</v>
      </c>
      <c r="G76" s="70">
        <v>25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6159000</v>
      </c>
      <c r="B77" s="94">
        <f t="shared" si="6"/>
        <v>39660</v>
      </c>
      <c r="C77" s="90" t="s">
        <v>164</v>
      </c>
      <c r="D77" s="91" t="s">
        <v>43</v>
      </c>
      <c r="E77" s="91" t="s">
        <v>25</v>
      </c>
      <c r="F77" s="92" t="s">
        <v>26</v>
      </c>
      <c r="G77" s="70">
        <v>35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4.25">
      <c r="A88" s="66">
        <f>A66</f>
        <v>6159000</v>
      </c>
      <c r="B88" s="89">
        <f>B66</f>
        <v>39660</v>
      </c>
      <c r="C88" s="70" t="s">
        <v>185</v>
      </c>
      <c r="D88" s="70">
        <v>69</v>
      </c>
      <c r="E88" s="70">
        <v>2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6159000</v>
      </c>
      <c r="B89" s="94">
        <f aca="true" t="shared" si="8" ref="B89:B243">+B$88</f>
        <v>39660</v>
      </c>
      <c r="C89" s="70" t="s">
        <v>186</v>
      </c>
      <c r="D89" s="70">
        <v>212</v>
      </c>
      <c r="E89" s="70">
        <v>120</v>
      </c>
      <c r="F89" s="70">
        <v>41</v>
      </c>
      <c r="G89" s="70">
        <v>31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6159000</v>
      </c>
      <c r="B90" s="94">
        <f t="shared" si="8"/>
        <v>39660</v>
      </c>
      <c r="C90" s="70" t="s">
        <v>187</v>
      </c>
      <c r="D90" s="70">
        <v>200</v>
      </c>
      <c r="E90" s="70">
        <v>6</v>
      </c>
      <c r="F90" s="70">
        <v>1</v>
      </c>
      <c r="G90" s="70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6159000</v>
      </c>
      <c r="B91" s="94">
        <f t="shared" si="8"/>
        <v>39660</v>
      </c>
      <c r="C91" s="70" t="s">
        <v>188</v>
      </c>
      <c r="D91" s="70">
        <v>231</v>
      </c>
      <c r="E91" s="70">
        <v>1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6159000</v>
      </c>
      <c r="B92" s="94">
        <f t="shared" si="8"/>
        <v>39660</v>
      </c>
      <c r="C92" s="70" t="s">
        <v>189</v>
      </c>
      <c r="D92" s="70">
        <v>183</v>
      </c>
      <c r="E92" s="70">
        <v>1</v>
      </c>
      <c r="F92" s="70">
        <v>2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6159000</v>
      </c>
      <c r="B93" s="94">
        <f t="shared" si="8"/>
        <v>39660</v>
      </c>
      <c r="C93" s="70" t="s">
        <v>190</v>
      </c>
      <c r="D93" s="70">
        <v>364</v>
      </c>
      <c r="E93" s="70">
        <v>476</v>
      </c>
      <c r="F93" s="70">
        <v>173</v>
      </c>
      <c r="G93" s="70">
        <v>532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6159000</v>
      </c>
      <c r="B94" s="94">
        <f t="shared" si="8"/>
        <v>39660</v>
      </c>
      <c r="C94" s="70" t="s">
        <v>191</v>
      </c>
      <c r="D94" s="70">
        <v>457</v>
      </c>
      <c r="E94" s="70">
        <v>7</v>
      </c>
      <c r="F94" s="70">
        <v>1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6159000</v>
      </c>
      <c r="B95" s="94">
        <f t="shared" si="8"/>
        <v>39660</v>
      </c>
      <c r="C95" s="70" t="s">
        <v>192</v>
      </c>
      <c r="D95" s="70">
        <v>450</v>
      </c>
      <c r="E95" s="70">
        <v>6</v>
      </c>
      <c r="F95" s="70"/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6159000</v>
      </c>
      <c r="B96" s="94">
        <f t="shared" si="8"/>
        <v>39660</v>
      </c>
      <c r="C96" s="70" t="s">
        <v>193</v>
      </c>
      <c r="D96" s="70">
        <v>421</v>
      </c>
      <c r="E96" s="70"/>
      <c r="F96" s="70">
        <v>4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6159000</v>
      </c>
      <c r="B97" s="94">
        <f t="shared" si="8"/>
        <v>39660</v>
      </c>
      <c r="C97" s="70" t="s">
        <v>194</v>
      </c>
      <c r="D97" s="70">
        <v>394</v>
      </c>
      <c r="E97" s="70"/>
      <c r="F97" s="70">
        <v>1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6159000</v>
      </c>
      <c r="B98" s="94">
        <f t="shared" si="8"/>
        <v>39660</v>
      </c>
      <c r="C98" s="70" t="s">
        <v>195</v>
      </c>
      <c r="D98" s="70">
        <v>509</v>
      </c>
      <c r="E98" s="70"/>
      <c r="F98" s="70">
        <v>1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6159000</v>
      </c>
      <c r="B99" s="94">
        <f t="shared" si="8"/>
        <v>39660</v>
      </c>
      <c r="C99" s="70" t="s">
        <v>196</v>
      </c>
      <c r="D99" s="70">
        <v>613</v>
      </c>
      <c r="E99" s="70">
        <v>2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6159000</v>
      </c>
      <c r="B100" s="94">
        <f t="shared" si="8"/>
        <v>39660</v>
      </c>
      <c r="C100" s="70" t="s">
        <v>197</v>
      </c>
      <c r="D100" s="70">
        <v>611</v>
      </c>
      <c r="E100" s="70">
        <v>2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6159000</v>
      </c>
      <c r="B101" s="94">
        <f t="shared" si="8"/>
        <v>39660</v>
      </c>
      <c r="C101" s="70" t="s">
        <v>198</v>
      </c>
      <c r="D101" s="70">
        <v>2395</v>
      </c>
      <c r="E101" s="70">
        <v>2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6159000</v>
      </c>
      <c r="B102" s="94">
        <f t="shared" si="8"/>
        <v>39660</v>
      </c>
      <c r="C102" s="70" t="s">
        <v>199</v>
      </c>
      <c r="D102" s="70">
        <v>618</v>
      </c>
      <c r="E102" s="70">
        <v>1</v>
      </c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6159000</v>
      </c>
      <c r="B103" s="94">
        <f t="shared" si="8"/>
        <v>39660</v>
      </c>
      <c r="C103" s="70" t="s">
        <v>200</v>
      </c>
      <c r="D103" s="70">
        <v>619</v>
      </c>
      <c r="E103" s="70"/>
      <c r="F103" s="70">
        <v>4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6159000</v>
      </c>
      <c r="B104" s="94">
        <f t="shared" si="8"/>
        <v>39660</v>
      </c>
      <c r="C104" s="70" t="s">
        <v>201</v>
      </c>
      <c r="D104" s="70">
        <v>623</v>
      </c>
      <c r="E104" s="70"/>
      <c r="F104" s="70">
        <v>2</v>
      </c>
      <c r="G104" s="70">
        <v>2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6159000</v>
      </c>
      <c r="B105" s="94">
        <f t="shared" si="8"/>
        <v>39660</v>
      </c>
      <c r="C105" s="70" t="s">
        <v>202</v>
      </c>
      <c r="D105" s="70">
        <v>847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6159000</v>
      </c>
      <c r="B106" s="94">
        <f t="shared" si="8"/>
        <v>39660</v>
      </c>
      <c r="C106" s="70" t="s">
        <v>203</v>
      </c>
      <c r="D106" s="70">
        <v>819</v>
      </c>
      <c r="E106" s="70">
        <v>1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6159000</v>
      </c>
      <c r="B107" s="94">
        <f t="shared" si="8"/>
        <v>39660</v>
      </c>
      <c r="C107" s="70" t="s">
        <v>204</v>
      </c>
      <c r="D107" s="70">
        <v>807</v>
      </c>
      <c r="E107" s="70">
        <v>924</v>
      </c>
      <c r="F107" s="70">
        <v>74</v>
      </c>
      <c r="G107" s="70">
        <v>336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6159000</v>
      </c>
      <c r="B108" s="94">
        <f t="shared" si="8"/>
        <v>39660</v>
      </c>
      <c r="C108" s="70" t="s">
        <v>205</v>
      </c>
      <c r="D108" s="70">
        <v>831</v>
      </c>
      <c r="E108" s="70"/>
      <c r="F108" s="70"/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4.25">
      <c r="A109" s="93">
        <f t="shared" si="7"/>
        <v>6159000</v>
      </c>
      <c r="B109" s="94">
        <f t="shared" si="8"/>
        <v>39660</v>
      </c>
      <c r="C109" s="70" t="s">
        <v>206</v>
      </c>
      <c r="D109" s="70">
        <v>844</v>
      </c>
      <c r="E109" s="70"/>
      <c r="F109" s="70">
        <v>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6159000</v>
      </c>
      <c r="B110" s="94">
        <f t="shared" si="8"/>
        <v>39660</v>
      </c>
      <c r="C110" s="70" t="s">
        <v>207</v>
      </c>
      <c r="D110" s="70">
        <v>757</v>
      </c>
      <c r="E110" s="70"/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6159000</v>
      </c>
      <c r="B111" s="94">
        <f t="shared" si="8"/>
        <v>39660</v>
      </c>
      <c r="C111" s="70" t="s">
        <v>208</v>
      </c>
      <c r="D111" s="70">
        <v>801</v>
      </c>
      <c r="E111" s="70">
        <v>408</v>
      </c>
      <c r="F111" s="70">
        <v>118</v>
      </c>
      <c r="G111" s="70">
        <v>168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6159000</v>
      </c>
      <c r="B112" s="94">
        <f t="shared" si="8"/>
        <v>39660</v>
      </c>
      <c r="C112" s="70" t="s">
        <v>209</v>
      </c>
      <c r="D112" s="70">
        <v>837</v>
      </c>
      <c r="E112" s="70"/>
      <c r="F112" s="70">
        <v>1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6159000</v>
      </c>
      <c r="B113" s="94">
        <f t="shared" si="8"/>
        <v>39660</v>
      </c>
      <c r="C113" s="70" t="s">
        <v>210</v>
      </c>
      <c r="D113" s="70">
        <v>753</v>
      </c>
      <c r="E113" s="70"/>
      <c r="F113" s="70"/>
      <c r="G113" s="70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6159000</v>
      </c>
      <c r="B114" s="94">
        <f t="shared" si="8"/>
        <v>39660</v>
      </c>
      <c r="C114" s="70" t="s">
        <v>211</v>
      </c>
      <c r="D114" s="70">
        <v>682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6159000</v>
      </c>
      <c r="B115" s="94">
        <f t="shared" si="8"/>
        <v>39660</v>
      </c>
      <c r="C115" s="70" t="s">
        <v>212</v>
      </c>
      <c r="D115" s="70">
        <v>2971</v>
      </c>
      <c r="E115" s="70">
        <v>1</v>
      </c>
      <c r="F115" s="70">
        <v>1</v>
      </c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6159000</v>
      </c>
      <c r="B116" s="94">
        <f t="shared" si="8"/>
        <v>39660</v>
      </c>
      <c r="C116" s="70" t="s">
        <v>213</v>
      </c>
      <c r="D116" s="70">
        <v>887</v>
      </c>
      <c r="E116" s="70">
        <v>2</v>
      </c>
      <c r="F116" s="70">
        <v>1</v>
      </c>
      <c r="G116" s="70">
        <v>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5.75">
      <c r="A117" s="93">
        <f t="shared" si="7"/>
        <v>6159000</v>
      </c>
      <c r="B117" s="94">
        <f t="shared" si="8"/>
        <v>39660</v>
      </c>
      <c r="C117" s="70" t="s">
        <v>214</v>
      </c>
      <c r="D117" s="70">
        <v>892</v>
      </c>
      <c r="E117" s="70">
        <v>35</v>
      </c>
      <c r="F117" s="70">
        <v>5</v>
      </c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5.75">
      <c r="A118" s="93">
        <f t="shared" si="7"/>
        <v>6159000</v>
      </c>
      <c r="B118" s="94">
        <f t="shared" si="8"/>
        <v>39660</v>
      </c>
      <c r="C118" s="70" t="s">
        <v>215</v>
      </c>
      <c r="D118" s="70">
        <v>1043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5.75">
      <c r="A119" s="93">
        <f t="shared" si="7"/>
        <v>6159000</v>
      </c>
      <c r="B119" s="94">
        <f t="shared" si="8"/>
        <v>39660</v>
      </c>
      <c r="C119" s="70" t="s">
        <v>216</v>
      </c>
      <c r="D119" s="70">
        <v>1056</v>
      </c>
      <c r="E119" s="70"/>
      <c r="F119" s="70"/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5.75">
      <c r="A120" s="93">
        <f t="shared" si="7"/>
        <v>6159000</v>
      </c>
      <c r="B120" s="94">
        <f t="shared" si="8"/>
        <v>39660</v>
      </c>
      <c r="C120" s="70" t="s">
        <v>217</v>
      </c>
      <c r="D120" s="70">
        <v>933</v>
      </c>
      <c r="E120" s="70">
        <v>188</v>
      </c>
      <c r="F120" s="70">
        <v>7</v>
      </c>
      <c r="G120" s="70">
        <v>11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5.75">
      <c r="A121" s="93">
        <f t="shared" si="7"/>
        <v>6159000</v>
      </c>
      <c r="B121" s="94">
        <f t="shared" si="8"/>
        <v>39660</v>
      </c>
      <c r="C121" s="70" t="s">
        <v>218</v>
      </c>
      <c r="D121" s="70">
        <v>1089</v>
      </c>
      <c r="E121" s="70" t="s">
        <v>219</v>
      </c>
      <c r="F121" s="70" t="s">
        <v>219</v>
      </c>
      <c r="G121" s="70" t="s">
        <v>219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5.75">
      <c r="A122" s="93">
        <f t="shared" si="7"/>
        <v>6159000</v>
      </c>
      <c r="B122" s="94">
        <f t="shared" si="8"/>
        <v>39660</v>
      </c>
      <c r="C122" s="70" t="s">
        <v>220</v>
      </c>
      <c r="D122" s="70">
        <v>906</v>
      </c>
      <c r="E122" s="70"/>
      <c r="F122" s="70" t="s">
        <v>219</v>
      </c>
      <c r="G122" s="70" t="s">
        <v>219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5.75">
      <c r="A123" s="93">
        <f t="shared" si="7"/>
        <v>6159000</v>
      </c>
      <c r="B123" s="94">
        <f t="shared" si="8"/>
        <v>39660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6159000</v>
      </c>
      <c r="B124" s="94">
        <f t="shared" si="8"/>
        <v>39660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6159000</v>
      </c>
      <c r="B125" s="94">
        <f t="shared" si="8"/>
        <v>39660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6159000</v>
      </c>
      <c r="B126" s="94">
        <f t="shared" si="8"/>
        <v>39660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6159000</v>
      </c>
      <c r="B127" s="94">
        <f t="shared" si="8"/>
        <v>39660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6159000</v>
      </c>
      <c r="B128" s="94">
        <f t="shared" si="8"/>
        <v>39660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6159000</v>
      </c>
      <c r="B129" s="94">
        <f t="shared" si="8"/>
        <v>39660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6159000</v>
      </c>
      <c r="B130" s="94">
        <f t="shared" si="8"/>
        <v>39660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6159000</v>
      </c>
      <c r="B131" s="94">
        <f t="shared" si="8"/>
        <v>39660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6159000</v>
      </c>
      <c r="B132" s="94">
        <f t="shared" si="8"/>
        <v>39660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6159000</v>
      </c>
      <c r="B133" s="94">
        <f t="shared" si="8"/>
        <v>39660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6159000</v>
      </c>
      <c r="B134" s="94">
        <f t="shared" si="8"/>
        <v>39660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6159000</v>
      </c>
      <c r="B135" s="94">
        <f t="shared" si="8"/>
        <v>39660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6159000</v>
      </c>
      <c r="B136" s="94">
        <f t="shared" si="8"/>
        <v>39660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6159000</v>
      </c>
      <c r="B137" s="94">
        <f t="shared" si="8"/>
        <v>39660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6159000</v>
      </c>
      <c r="B138" s="94">
        <f t="shared" si="8"/>
        <v>39660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6159000</v>
      </c>
      <c r="B139" s="94">
        <f t="shared" si="8"/>
        <v>39660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6159000</v>
      </c>
      <c r="B140" s="94">
        <f t="shared" si="8"/>
        <v>39660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6159000</v>
      </c>
      <c r="B141" s="94">
        <f t="shared" si="8"/>
        <v>39660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6159000</v>
      </c>
      <c r="B142" s="94">
        <f t="shared" si="8"/>
        <v>39660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6159000</v>
      </c>
      <c r="B143" s="94">
        <f t="shared" si="8"/>
        <v>39660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6159000</v>
      </c>
      <c r="B144" s="94">
        <f t="shared" si="8"/>
        <v>39660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6159000</v>
      </c>
      <c r="B145" s="94">
        <f t="shared" si="8"/>
        <v>39660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6159000</v>
      </c>
      <c r="B146" s="94">
        <f t="shared" si="8"/>
        <v>39660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6159000</v>
      </c>
      <c r="B147" s="94">
        <f t="shared" si="8"/>
        <v>39660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6159000</v>
      </c>
      <c r="B148" s="94">
        <f t="shared" si="8"/>
        <v>39660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6159000</v>
      </c>
      <c r="B149" s="94">
        <f t="shared" si="8"/>
        <v>39660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6159000</v>
      </c>
      <c r="B150" s="94">
        <f t="shared" si="8"/>
        <v>39660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6159000</v>
      </c>
      <c r="B151" s="94">
        <f t="shared" si="8"/>
        <v>39660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6159000</v>
      </c>
      <c r="B152" s="94">
        <f t="shared" si="8"/>
        <v>39660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6159000</v>
      </c>
      <c r="B153" s="94">
        <f t="shared" si="8"/>
        <v>39660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6159000</v>
      </c>
      <c r="B154" s="94">
        <f t="shared" si="8"/>
        <v>39660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6159000</v>
      </c>
      <c r="B155" s="94">
        <f t="shared" si="8"/>
        <v>39660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6159000</v>
      </c>
      <c r="B156" s="94">
        <f t="shared" si="8"/>
        <v>39660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6159000</v>
      </c>
      <c r="B157" s="94">
        <f t="shared" si="8"/>
        <v>39660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6159000</v>
      </c>
      <c r="B158" s="94">
        <f t="shared" si="8"/>
        <v>39660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6159000</v>
      </c>
      <c r="B159" s="94">
        <f t="shared" si="8"/>
        <v>39660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6159000</v>
      </c>
      <c r="B160" s="94">
        <f t="shared" si="8"/>
        <v>39660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6159000</v>
      </c>
      <c r="B161" s="94">
        <f t="shared" si="8"/>
        <v>39660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6159000</v>
      </c>
      <c r="B162" s="94">
        <f t="shared" si="8"/>
        <v>39660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6159000</v>
      </c>
      <c r="B163" s="94">
        <f t="shared" si="8"/>
        <v>39660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6159000</v>
      </c>
      <c r="B164" s="94">
        <f t="shared" si="8"/>
        <v>39660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6159000</v>
      </c>
      <c r="B165" s="94">
        <f t="shared" si="8"/>
        <v>39660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6159000</v>
      </c>
      <c r="B166" s="94">
        <f t="shared" si="8"/>
        <v>39660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6159000</v>
      </c>
      <c r="B167" s="94">
        <f t="shared" si="8"/>
        <v>39660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6159000</v>
      </c>
      <c r="B168" s="94">
        <f t="shared" si="8"/>
        <v>39660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6159000</v>
      </c>
      <c r="B169" s="94">
        <f t="shared" si="8"/>
        <v>39660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6159000</v>
      </c>
      <c r="B170" s="94">
        <f t="shared" si="8"/>
        <v>39660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6159000</v>
      </c>
      <c r="B171" s="94">
        <f t="shared" si="8"/>
        <v>39660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6159000</v>
      </c>
      <c r="B172" s="94">
        <f t="shared" si="8"/>
        <v>39660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6159000</v>
      </c>
      <c r="B173" s="94">
        <f t="shared" si="8"/>
        <v>39660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6159000</v>
      </c>
      <c r="B174" s="94">
        <f t="shared" si="8"/>
        <v>39660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6159000</v>
      </c>
      <c r="B175" s="94">
        <f t="shared" si="8"/>
        <v>39660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6159000</v>
      </c>
      <c r="B176" s="94">
        <f t="shared" si="8"/>
        <v>39660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6159000</v>
      </c>
      <c r="B177" s="94">
        <f t="shared" si="8"/>
        <v>39660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6159000</v>
      </c>
      <c r="B178" s="94">
        <f t="shared" si="8"/>
        <v>39660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6159000</v>
      </c>
      <c r="B179" s="94">
        <f t="shared" si="8"/>
        <v>39660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6159000</v>
      </c>
      <c r="B180" s="94">
        <f t="shared" si="8"/>
        <v>39660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6159000</v>
      </c>
      <c r="B181" s="94">
        <f t="shared" si="8"/>
        <v>39660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6159000</v>
      </c>
      <c r="B182" s="94">
        <f t="shared" si="8"/>
        <v>39660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6159000</v>
      </c>
      <c r="B183" s="94">
        <f t="shared" si="8"/>
        <v>39660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6159000</v>
      </c>
      <c r="B184" s="94">
        <f t="shared" si="8"/>
        <v>39660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6159000</v>
      </c>
      <c r="B185" s="94">
        <f t="shared" si="8"/>
        <v>39660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6159000</v>
      </c>
      <c r="B186" s="94">
        <f t="shared" si="8"/>
        <v>39660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6159000</v>
      </c>
      <c r="B187" s="94">
        <f t="shared" si="8"/>
        <v>39660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6159000</v>
      </c>
      <c r="B188" s="94">
        <f t="shared" si="8"/>
        <v>39660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6159000</v>
      </c>
      <c r="B189" s="94">
        <f t="shared" si="8"/>
        <v>39660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6159000</v>
      </c>
      <c r="B190" s="94">
        <f t="shared" si="8"/>
        <v>39660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6159000</v>
      </c>
      <c r="B191" s="94">
        <f t="shared" si="8"/>
        <v>39660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6159000</v>
      </c>
      <c r="B192" s="94">
        <f t="shared" si="8"/>
        <v>39660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6159000</v>
      </c>
      <c r="B193" s="94">
        <f t="shared" si="8"/>
        <v>39660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6159000</v>
      </c>
      <c r="B194" s="94">
        <f t="shared" si="8"/>
        <v>39660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6159000</v>
      </c>
      <c r="B195" s="94">
        <f t="shared" si="8"/>
        <v>39660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6159000</v>
      </c>
      <c r="B196" s="94">
        <f t="shared" si="8"/>
        <v>39660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6159000</v>
      </c>
      <c r="B197" s="94">
        <f t="shared" si="8"/>
        <v>39660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6159000</v>
      </c>
      <c r="B198" s="94">
        <f t="shared" si="8"/>
        <v>39660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6159000</v>
      </c>
      <c r="B199" s="94">
        <f t="shared" si="8"/>
        <v>39660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6159000</v>
      </c>
      <c r="B200" s="94">
        <f t="shared" si="8"/>
        <v>39660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6159000</v>
      </c>
      <c r="B201" s="94">
        <f t="shared" si="8"/>
        <v>39660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6159000</v>
      </c>
      <c r="B202" s="94">
        <f t="shared" si="8"/>
        <v>39660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6159000</v>
      </c>
      <c r="B203" s="94">
        <f t="shared" si="8"/>
        <v>39660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6159000</v>
      </c>
      <c r="B204" s="94">
        <f t="shared" si="8"/>
        <v>39660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6159000</v>
      </c>
      <c r="B205" s="94">
        <f t="shared" si="8"/>
        <v>39660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6159000</v>
      </c>
      <c r="B206" s="94">
        <f t="shared" si="8"/>
        <v>39660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6159000</v>
      </c>
      <c r="B207" s="94">
        <f t="shared" si="8"/>
        <v>39660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6159000</v>
      </c>
      <c r="B208" s="94">
        <f t="shared" si="8"/>
        <v>39660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6159000</v>
      </c>
      <c r="B209" s="94">
        <f t="shared" si="8"/>
        <v>39660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6159000</v>
      </c>
      <c r="B210" s="94">
        <f t="shared" si="8"/>
        <v>39660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6159000</v>
      </c>
      <c r="B211" s="94">
        <f t="shared" si="8"/>
        <v>39660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6159000</v>
      </c>
      <c r="B212" s="94">
        <f t="shared" si="8"/>
        <v>39660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6159000</v>
      </c>
      <c r="B213" s="94">
        <f t="shared" si="8"/>
        <v>39660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6159000</v>
      </c>
      <c r="B214" s="94">
        <f t="shared" si="8"/>
        <v>39660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6159000</v>
      </c>
      <c r="B215" s="94">
        <f t="shared" si="8"/>
        <v>39660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6159000</v>
      </c>
      <c r="B216" s="94">
        <f t="shared" si="8"/>
        <v>39660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6159000</v>
      </c>
      <c r="B217" s="94">
        <f t="shared" si="8"/>
        <v>39660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6159000</v>
      </c>
      <c r="B218" s="94">
        <f t="shared" si="8"/>
        <v>39660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6159000</v>
      </c>
      <c r="B219" s="94">
        <f t="shared" si="8"/>
        <v>39660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6159000</v>
      </c>
      <c r="B220" s="94">
        <f t="shared" si="8"/>
        <v>39660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6159000</v>
      </c>
      <c r="B221" s="94">
        <f t="shared" si="8"/>
        <v>39660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6159000</v>
      </c>
      <c r="B222" s="94">
        <f t="shared" si="8"/>
        <v>39660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6159000</v>
      </c>
      <c r="B223" s="94">
        <f t="shared" si="8"/>
        <v>39660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6159000</v>
      </c>
      <c r="B224" s="94">
        <f t="shared" si="8"/>
        <v>39660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6159000</v>
      </c>
      <c r="B225" s="94">
        <f t="shared" si="8"/>
        <v>39660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6159000</v>
      </c>
      <c r="B226" s="94">
        <f t="shared" si="8"/>
        <v>39660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6159000</v>
      </c>
      <c r="B227" s="94">
        <f t="shared" si="8"/>
        <v>39660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6159000</v>
      </c>
      <c r="B228" s="94">
        <f t="shared" si="8"/>
        <v>39660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6159000</v>
      </c>
      <c r="B229" s="94">
        <f t="shared" si="8"/>
        <v>39660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6159000</v>
      </c>
      <c r="B230" s="94">
        <f t="shared" si="8"/>
        <v>39660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6159000</v>
      </c>
      <c r="B231" s="94">
        <f t="shared" si="8"/>
        <v>39660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6159000</v>
      </c>
      <c r="B232" s="94">
        <f t="shared" si="8"/>
        <v>39660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6159000</v>
      </c>
      <c r="B233" s="94">
        <f t="shared" si="8"/>
        <v>39660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6159000</v>
      </c>
      <c r="B234" s="94">
        <f t="shared" si="8"/>
        <v>39660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6159000</v>
      </c>
      <c r="B235" s="94">
        <f t="shared" si="8"/>
        <v>39660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6159000</v>
      </c>
      <c r="B236" s="94">
        <f t="shared" si="8"/>
        <v>39660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6159000</v>
      </c>
      <c r="B237" s="94">
        <f t="shared" si="8"/>
        <v>39660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6159000</v>
      </c>
      <c r="B238" s="94">
        <f t="shared" si="8"/>
        <v>39660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6159000</v>
      </c>
      <c r="B239" s="94">
        <f t="shared" si="8"/>
        <v>39660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6159000</v>
      </c>
      <c r="B240" s="94">
        <f t="shared" si="8"/>
        <v>39660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6159000</v>
      </c>
      <c r="B241" s="94">
        <f t="shared" si="8"/>
        <v>39660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6159000</v>
      </c>
      <c r="B242" s="94">
        <f t="shared" si="8"/>
        <v>39660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6159000</v>
      </c>
      <c r="B243" s="94">
        <f t="shared" si="8"/>
        <v>39660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M13" activeCellId="1" sqref="C117:G123 M13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2"/>
      <c r="H1" s="103"/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221</v>
      </c>
      <c r="B3" s="106" t="s">
        <v>222</v>
      </c>
      <c r="C3" s="106" t="s">
        <v>223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39660</v>
      </c>
      <c r="B4" s="110">
        <f>'fiche envoi CEMAGREF'!B23</f>
        <v>6159000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224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225</v>
      </c>
      <c r="D8" s="123" t="s">
        <v>226</v>
      </c>
      <c r="E8" s="123" t="s">
        <v>227</v>
      </c>
      <c r="F8" s="124" t="s">
        <v>228</v>
      </c>
      <c r="G8" s="124" t="s">
        <v>228</v>
      </c>
      <c r="H8" s="124" t="s">
        <v>228</v>
      </c>
    </row>
    <row r="9" spans="2:8" ht="11.25" customHeight="1">
      <c r="B9" s="125" t="s">
        <v>229</v>
      </c>
      <c r="C9" s="126" t="s">
        <v>230</v>
      </c>
      <c r="D9" s="127" t="s">
        <v>185</v>
      </c>
      <c r="E9" s="128">
        <v>69</v>
      </c>
      <c r="F9" s="129">
        <v>2</v>
      </c>
      <c r="G9" s="129"/>
      <c r="H9" s="129"/>
    </row>
    <row r="10" spans="2:8" ht="11.25" customHeight="1">
      <c r="B10" s="125" t="s">
        <v>231</v>
      </c>
      <c r="C10" s="126" t="s">
        <v>230</v>
      </c>
      <c r="D10" s="127" t="s">
        <v>186</v>
      </c>
      <c r="E10" s="128">
        <v>212</v>
      </c>
      <c r="F10" s="129">
        <v>120</v>
      </c>
      <c r="G10" s="129">
        <v>41</v>
      </c>
      <c r="H10" s="129">
        <v>31</v>
      </c>
    </row>
    <row r="11" spans="2:8" ht="11.25" customHeight="1">
      <c r="B11" s="125" t="s">
        <v>232</v>
      </c>
      <c r="C11" s="126" t="s">
        <v>230</v>
      </c>
      <c r="D11" s="127" t="s">
        <v>187</v>
      </c>
      <c r="E11" s="128">
        <v>200</v>
      </c>
      <c r="F11" s="129">
        <v>6</v>
      </c>
      <c r="G11" s="129">
        <v>1</v>
      </c>
      <c r="H11" s="129">
        <v>1</v>
      </c>
    </row>
    <row r="12" spans="2:8" ht="11.25" customHeight="1">
      <c r="B12" s="125" t="s">
        <v>233</v>
      </c>
      <c r="C12" s="126" t="s">
        <v>230</v>
      </c>
      <c r="D12" s="127" t="s">
        <v>188</v>
      </c>
      <c r="E12" s="128">
        <v>231</v>
      </c>
      <c r="F12" s="129">
        <v>1</v>
      </c>
      <c r="G12" s="129"/>
      <c r="H12" s="129"/>
    </row>
    <row r="13" spans="2:8" ht="11.25" customHeight="1">
      <c r="B13" s="125" t="s">
        <v>234</v>
      </c>
      <c r="C13" s="126" t="s">
        <v>230</v>
      </c>
      <c r="D13" s="127" t="s">
        <v>189</v>
      </c>
      <c r="E13" s="128">
        <v>183</v>
      </c>
      <c r="F13" s="129">
        <v>1</v>
      </c>
      <c r="G13" s="129">
        <v>2</v>
      </c>
      <c r="H13" s="129"/>
    </row>
    <row r="14" spans="2:8" ht="11.25" customHeight="1">
      <c r="B14" s="125" t="s">
        <v>235</v>
      </c>
      <c r="C14" s="126" t="s">
        <v>230</v>
      </c>
      <c r="D14" s="127" t="s">
        <v>190</v>
      </c>
      <c r="E14" s="128">
        <v>364</v>
      </c>
      <c r="F14" s="129">
        <v>476</v>
      </c>
      <c r="G14" s="129">
        <v>173</v>
      </c>
      <c r="H14" s="129">
        <v>532</v>
      </c>
    </row>
    <row r="15" spans="2:8" ht="11.25" customHeight="1">
      <c r="B15" s="125" t="s">
        <v>236</v>
      </c>
      <c r="C15" s="126" t="s">
        <v>230</v>
      </c>
      <c r="D15" s="127" t="s">
        <v>191</v>
      </c>
      <c r="E15" s="128">
        <v>457</v>
      </c>
      <c r="F15" s="129">
        <v>7</v>
      </c>
      <c r="G15" s="129">
        <v>1</v>
      </c>
      <c r="H15" s="129"/>
    </row>
    <row r="16" spans="2:8" ht="11.25" customHeight="1">
      <c r="B16" s="125" t="s">
        <v>237</v>
      </c>
      <c r="C16" s="126" t="s">
        <v>230</v>
      </c>
      <c r="D16" s="127" t="s">
        <v>192</v>
      </c>
      <c r="E16" s="128">
        <v>450</v>
      </c>
      <c r="F16" s="129">
        <v>6</v>
      </c>
      <c r="G16" s="129"/>
      <c r="H16" s="129">
        <v>1</v>
      </c>
    </row>
    <row r="17" spans="2:8" ht="11.25" customHeight="1">
      <c r="B17" s="125" t="s">
        <v>238</v>
      </c>
      <c r="C17" s="126" t="s">
        <v>230</v>
      </c>
      <c r="D17" s="127" t="s">
        <v>193</v>
      </c>
      <c r="E17" s="128">
        <v>421</v>
      </c>
      <c r="F17" s="129"/>
      <c r="G17" s="129">
        <v>4</v>
      </c>
      <c r="H17" s="129"/>
    </row>
    <row r="18" spans="2:8" ht="11.25" customHeight="1">
      <c r="B18" s="125" t="s">
        <v>239</v>
      </c>
      <c r="C18" s="126" t="s">
        <v>230</v>
      </c>
      <c r="D18" s="127" t="s">
        <v>194</v>
      </c>
      <c r="E18" s="128">
        <v>394</v>
      </c>
      <c r="F18" s="129"/>
      <c r="G18" s="129">
        <v>1</v>
      </c>
      <c r="H18" s="129">
        <v>2</v>
      </c>
    </row>
    <row r="19" spans="2:8" ht="11.25" customHeight="1">
      <c r="B19" s="125" t="s">
        <v>240</v>
      </c>
      <c r="C19" s="126" t="s">
        <v>230</v>
      </c>
      <c r="D19" s="127" t="s">
        <v>195</v>
      </c>
      <c r="E19" s="128">
        <v>509</v>
      </c>
      <c r="F19" s="129"/>
      <c r="G19" s="129">
        <v>1</v>
      </c>
      <c r="H19" s="129"/>
    </row>
    <row r="20" spans="2:8" ht="11.25" customHeight="1">
      <c r="B20" s="125" t="s">
        <v>241</v>
      </c>
      <c r="C20" s="126" t="s">
        <v>230</v>
      </c>
      <c r="D20" s="127" t="s">
        <v>196</v>
      </c>
      <c r="E20" s="128">
        <v>613</v>
      </c>
      <c r="F20" s="129">
        <v>2</v>
      </c>
      <c r="G20" s="129"/>
      <c r="H20" s="129"/>
    </row>
    <row r="21" spans="2:8" ht="11.25" customHeight="1">
      <c r="B21" s="125" t="s">
        <v>241</v>
      </c>
      <c r="C21" s="126" t="s">
        <v>230</v>
      </c>
      <c r="D21" s="127" t="s">
        <v>197</v>
      </c>
      <c r="E21" s="128">
        <v>611</v>
      </c>
      <c r="F21" s="129">
        <v>2</v>
      </c>
      <c r="G21" s="129"/>
      <c r="H21" s="129"/>
    </row>
    <row r="22" spans="2:8" ht="11.25" customHeight="1">
      <c r="B22" s="125" t="s">
        <v>242</v>
      </c>
      <c r="C22" s="130" t="s">
        <v>243</v>
      </c>
      <c r="D22" s="131" t="s">
        <v>198</v>
      </c>
      <c r="E22" s="132">
        <v>2395</v>
      </c>
      <c r="F22" s="129">
        <v>2</v>
      </c>
      <c r="G22" s="129"/>
      <c r="H22" s="129"/>
    </row>
    <row r="23" spans="2:8" ht="11.25" customHeight="1">
      <c r="B23" s="125" t="s">
        <v>244</v>
      </c>
      <c r="C23" s="126" t="s">
        <v>230</v>
      </c>
      <c r="D23" s="127" t="s">
        <v>199</v>
      </c>
      <c r="E23" s="128">
        <v>618</v>
      </c>
      <c r="F23" s="129">
        <v>1</v>
      </c>
      <c r="G23" s="129"/>
      <c r="H23" s="129">
        <v>1</v>
      </c>
    </row>
    <row r="24" spans="2:8" ht="11.25" customHeight="1">
      <c r="B24" s="125" t="s">
        <v>244</v>
      </c>
      <c r="C24" s="126" t="s">
        <v>230</v>
      </c>
      <c r="D24" s="127" t="s">
        <v>200</v>
      </c>
      <c r="E24" s="128">
        <v>619</v>
      </c>
      <c r="F24" s="129"/>
      <c r="G24" s="129">
        <v>4</v>
      </c>
      <c r="H24" s="129"/>
    </row>
    <row r="25" spans="2:8" ht="11.25" customHeight="1">
      <c r="B25" s="125" t="s">
        <v>244</v>
      </c>
      <c r="C25" s="126" t="s">
        <v>230</v>
      </c>
      <c r="D25" s="127" t="s">
        <v>201</v>
      </c>
      <c r="E25" s="128">
        <v>623</v>
      </c>
      <c r="F25" s="129"/>
      <c r="G25" s="129">
        <v>2</v>
      </c>
      <c r="H25" s="129">
        <v>2</v>
      </c>
    </row>
    <row r="26" spans="2:8" ht="11.25" customHeight="1">
      <c r="B26" s="125" t="s">
        <v>202</v>
      </c>
      <c r="C26" s="133" t="s">
        <v>245</v>
      </c>
      <c r="D26" s="130" t="s">
        <v>202</v>
      </c>
      <c r="E26" s="132">
        <v>847</v>
      </c>
      <c r="F26" s="129">
        <v>1</v>
      </c>
      <c r="G26" s="129"/>
      <c r="H26" s="129"/>
    </row>
    <row r="27" spans="2:8" ht="11.25" customHeight="1">
      <c r="B27" s="125" t="s">
        <v>203</v>
      </c>
      <c r="C27" s="133" t="s">
        <v>245</v>
      </c>
      <c r="D27" s="130" t="s">
        <v>203</v>
      </c>
      <c r="E27" s="132">
        <v>819</v>
      </c>
      <c r="F27" s="129">
        <v>1</v>
      </c>
      <c r="G27" s="129"/>
      <c r="H27" s="129"/>
    </row>
    <row r="28" spans="2:8" ht="11.25" customHeight="1">
      <c r="B28" s="125" t="s">
        <v>204</v>
      </c>
      <c r="C28" s="133" t="s">
        <v>245</v>
      </c>
      <c r="D28" s="130" t="s">
        <v>204</v>
      </c>
      <c r="E28" s="132">
        <v>807</v>
      </c>
      <c r="F28" s="129">
        <v>924</v>
      </c>
      <c r="G28" s="129">
        <v>74</v>
      </c>
      <c r="H28" s="129">
        <v>336</v>
      </c>
    </row>
    <row r="29" spans="2:8" ht="11.25" customHeight="1">
      <c r="B29" s="125" t="s">
        <v>205</v>
      </c>
      <c r="C29" s="133" t="s">
        <v>245</v>
      </c>
      <c r="D29" s="130" t="s">
        <v>205</v>
      </c>
      <c r="E29" s="132">
        <v>831</v>
      </c>
      <c r="F29" s="129"/>
      <c r="G29" s="129"/>
      <c r="H29" s="129">
        <v>1</v>
      </c>
    </row>
    <row r="30" spans="2:8" ht="11.25" customHeight="1">
      <c r="B30" s="125" t="s">
        <v>206</v>
      </c>
      <c r="C30" s="133" t="s">
        <v>245</v>
      </c>
      <c r="D30" s="130" t="s">
        <v>206</v>
      </c>
      <c r="E30" s="132">
        <v>844</v>
      </c>
      <c r="F30" s="129"/>
      <c r="G30" s="129">
        <v>1</v>
      </c>
      <c r="H30" s="129"/>
    </row>
    <row r="31" spans="2:8" ht="11.25" customHeight="1">
      <c r="B31" s="125" t="s">
        <v>207</v>
      </c>
      <c r="C31" s="133" t="s">
        <v>245</v>
      </c>
      <c r="D31" s="130" t="s">
        <v>207</v>
      </c>
      <c r="E31" s="132">
        <v>757</v>
      </c>
      <c r="F31" s="129"/>
      <c r="G31" s="129">
        <v>1</v>
      </c>
      <c r="H31" s="129"/>
    </row>
    <row r="32" spans="2:8" ht="11.25" customHeight="1">
      <c r="B32" s="125" t="s">
        <v>208</v>
      </c>
      <c r="C32" s="133" t="s">
        <v>245</v>
      </c>
      <c r="D32" s="130" t="s">
        <v>208</v>
      </c>
      <c r="E32" s="132">
        <v>801</v>
      </c>
      <c r="F32" s="129">
        <v>408</v>
      </c>
      <c r="G32" s="129">
        <v>118</v>
      </c>
      <c r="H32" s="129">
        <v>168</v>
      </c>
    </row>
    <row r="33" spans="2:8" ht="11.25" customHeight="1">
      <c r="B33" s="125" t="s">
        <v>209</v>
      </c>
      <c r="C33" s="133" t="s">
        <v>245</v>
      </c>
      <c r="D33" s="130" t="s">
        <v>209</v>
      </c>
      <c r="E33" s="132">
        <v>837</v>
      </c>
      <c r="F33" s="129"/>
      <c r="G33" s="129">
        <v>1</v>
      </c>
      <c r="H33" s="129"/>
    </row>
    <row r="34" spans="2:8" ht="11.25" customHeight="1">
      <c r="B34" s="125" t="s">
        <v>210</v>
      </c>
      <c r="C34" s="133" t="s">
        <v>245</v>
      </c>
      <c r="D34" s="130" t="s">
        <v>210</v>
      </c>
      <c r="E34" s="132">
        <v>753</v>
      </c>
      <c r="F34" s="129"/>
      <c r="G34" s="129"/>
      <c r="H34" s="129">
        <v>1</v>
      </c>
    </row>
    <row r="35" spans="2:8" ht="11.25" customHeight="1">
      <c r="B35" s="125" t="s">
        <v>246</v>
      </c>
      <c r="C35" s="126" t="s">
        <v>230</v>
      </c>
      <c r="D35" s="127" t="s">
        <v>211</v>
      </c>
      <c r="E35" s="128">
        <v>682</v>
      </c>
      <c r="F35" s="129">
        <v>1</v>
      </c>
      <c r="G35" s="129"/>
      <c r="H35" s="129"/>
    </row>
    <row r="36" spans="2:8" ht="11.25" customHeight="1">
      <c r="B36" s="134" t="s">
        <v>212</v>
      </c>
      <c r="C36" s="135" t="s">
        <v>247</v>
      </c>
      <c r="D36" s="135" t="s">
        <v>212</v>
      </c>
      <c r="E36" s="136">
        <v>2971</v>
      </c>
      <c r="F36" s="129">
        <v>1</v>
      </c>
      <c r="G36" s="129">
        <v>1</v>
      </c>
      <c r="H36" s="129">
        <v>1</v>
      </c>
    </row>
    <row r="37" spans="2:8" ht="11.25" customHeight="1">
      <c r="B37" s="125" t="s">
        <v>213</v>
      </c>
      <c r="C37" s="133" t="s">
        <v>245</v>
      </c>
      <c r="D37" s="130" t="s">
        <v>213</v>
      </c>
      <c r="E37" s="132">
        <v>887</v>
      </c>
      <c r="F37" s="129"/>
      <c r="G37" s="129">
        <v>1</v>
      </c>
      <c r="H37" s="129">
        <v>4</v>
      </c>
    </row>
    <row r="38" spans="2:8" ht="11.25" customHeight="1">
      <c r="B38" s="125" t="s">
        <v>213</v>
      </c>
      <c r="C38" s="126" t="s">
        <v>230</v>
      </c>
      <c r="D38" s="127" t="s">
        <v>248</v>
      </c>
      <c r="E38" s="128">
        <v>888</v>
      </c>
      <c r="F38" s="129">
        <v>2</v>
      </c>
      <c r="G38" s="129"/>
      <c r="H38" s="129">
        <v>1</v>
      </c>
    </row>
    <row r="39" spans="2:8" ht="11.25" customHeight="1">
      <c r="B39" s="125" t="s">
        <v>213</v>
      </c>
      <c r="C39" s="126" t="s">
        <v>230</v>
      </c>
      <c r="D39" s="127" t="s">
        <v>214</v>
      </c>
      <c r="E39" s="128">
        <v>892</v>
      </c>
      <c r="F39" s="129">
        <v>35</v>
      </c>
      <c r="G39" s="129">
        <v>5</v>
      </c>
      <c r="H39" s="129">
        <v>3</v>
      </c>
    </row>
    <row r="40" spans="2:8" ht="12.75">
      <c r="B40" s="125" t="s">
        <v>249</v>
      </c>
      <c r="C40" s="126" t="s">
        <v>230</v>
      </c>
      <c r="D40" s="127" t="s">
        <v>215</v>
      </c>
      <c r="E40" s="128">
        <v>1043</v>
      </c>
      <c r="F40" s="129">
        <v>1</v>
      </c>
      <c r="G40" s="129"/>
      <c r="H40" s="129"/>
    </row>
    <row r="41" spans="2:8" ht="12.75">
      <c r="B41" s="125" t="s">
        <v>250</v>
      </c>
      <c r="C41" s="126" t="s">
        <v>230</v>
      </c>
      <c r="D41" s="127" t="s">
        <v>216</v>
      </c>
      <c r="E41" s="128">
        <v>1056</v>
      </c>
      <c r="F41" s="129"/>
      <c r="G41" s="129"/>
      <c r="H41" s="129">
        <v>1</v>
      </c>
    </row>
    <row r="42" spans="2:8" ht="12.75">
      <c r="B42" s="137" t="s">
        <v>217</v>
      </c>
      <c r="C42" s="138" t="s">
        <v>251</v>
      </c>
      <c r="D42" s="138" t="s">
        <v>217</v>
      </c>
      <c r="E42" s="139">
        <v>933</v>
      </c>
      <c r="F42" s="129">
        <v>188</v>
      </c>
      <c r="G42" s="129">
        <v>7</v>
      </c>
      <c r="H42" s="129">
        <v>11</v>
      </c>
    </row>
    <row r="43" spans="2:8" ht="12.75">
      <c r="B43" s="137" t="s">
        <v>218</v>
      </c>
      <c r="C43" s="138" t="s">
        <v>251</v>
      </c>
      <c r="D43" s="138" t="s">
        <v>218</v>
      </c>
      <c r="E43" s="139">
        <v>1089</v>
      </c>
      <c r="F43" s="129" t="s">
        <v>219</v>
      </c>
      <c r="G43" s="129" t="s">
        <v>219</v>
      </c>
      <c r="H43" s="129" t="s">
        <v>219</v>
      </c>
    </row>
    <row r="44" spans="2:8" ht="12.75">
      <c r="B44" s="140" t="s">
        <v>220</v>
      </c>
      <c r="C44" s="141" t="s">
        <v>252</v>
      </c>
      <c r="D44" s="141" t="s">
        <v>220</v>
      </c>
      <c r="E44" s="142">
        <v>906</v>
      </c>
      <c r="F44" s="129"/>
      <c r="G44" s="129" t="s">
        <v>219</v>
      </c>
      <c r="H44" s="129" t="s">
        <v>219</v>
      </c>
    </row>
    <row r="46" ht="13.5" customHeight="1"/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2020-04-15T14:31:16Z</dcterms:modified>
  <cp:category/>
  <cp:version/>
  <cp:contentType/>
  <cp:contentStatus/>
  <cp:revision>1</cp:revision>
</cp:coreProperties>
</file>