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Feuille1" sheetId="1" r:id="rId1"/>
  </sheets>
  <externalReferences>
    <externalReference r:id="rId2"/>
  </externalReference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66" i="1" l="1"/>
  <c r="A70" i="1" s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H51" i="1" s="1"/>
  <c r="E39" i="1"/>
  <c r="B39" i="1"/>
  <c r="G26" i="1"/>
  <c r="F26" i="1"/>
  <c r="E26" i="1"/>
  <c r="D26" i="1"/>
  <c r="D39" i="1" s="1"/>
  <c r="C26" i="1"/>
  <c r="B26" i="1"/>
  <c r="A26" i="1"/>
  <c r="P23" i="1"/>
  <c r="O23" i="1"/>
  <c r="N23" i="1"/>
  <c r="M23" i="1"/>
  <c r="L23" i="1"/>
  <c r="K23" i="1"/>
  <c r="I23" i="1"/>
  <c r="H23" i="1"/>
  <c r="G23" i="1"/>
  <c r="F23" i="1"/>
  <c r="E23" i="1"/>
  <c r="D23" i="1"/>
  <c r="C39" i="1" s="1"/>
  <c r="C23" i="1"/>
  <c r="B23" i="1"/>
  <c r="A39" i="1" s="1"/>
  <c r="A23" i="1"/>
  <c r="A74" i="1" l="1"/>
  <c r="A68" i="1"/>
  <c r="A76" i="1"/>
  <c r="A88" i="1"/>
  <c r="A77" i="1"/>
  <c r="A75" i="1"/>
  <c r="A73" i="1"/>
  <c r="A71" i="1"/>
  <c r="A69" i="1"/>
  <c r="A67" i="1"/>
  <c r="B88" i="1"/>
  <c r="B66" i="1"/>
  <c r="A72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2" i="1"/>
  <c r="A234" i="1"/>
  <c r="A226" i="1"/>
  <c r="A218" i="1"/>
  <c r="A210" i="1"/>
  <c r="A202" i="1"/>
  <c r="A194" i="1"/>
  <c r="A186" i="1"/>
  <c r="A178" i="1"/>
  <c r="A170" i="1"/>
  <c r="A162" i="1"/>
  <c r="A154" i="1"/>
  <c r="A146" i="1"/>
  <c r="A138" i="1"/>
  <c r="A130" i="1"/>
  <c r="A122" i="1"/>
  <c r="A114" i="1"/>
  <c r="A106" i="1"/>
  <c r="A98" i="1"/>
  <c r="A90" i="1"/>
  <c r="A228" i="1"/>
  <c r="A196" i="1"/>
  <c r="A172" i="1"/>
  <c r="A156" i="1"/>
  <c r="A132" i="1"/>
  <c r="A100" i="1"/>
  <c r="A240" i="1"/>
  <c r="A232" i="1"/>
  <c r="A224" i="1"/>
  <c r="A216" i="1"/>
  <c r="A208" i="1"/>
  <c r="A200" i="1"/>
  <c r="A192" i="1"/>
  <c r="A184" i="1"/>
  <c r="A176" i="1"/>
  <c r="A168" i="1"/>
  <c r="A160" i="1"/>
  <c r="A152" i="1"/>
  <c r="A144" i="1"/>
  <c r="A136" i="1"/>
  <c r="A128" i="1"/>
  <c r="A120" i="1"/>
  <c r="A112" i="1"/>
  <c r="A104" i="1"/>
  <c r="A96" i="1"/>
  <c r="A236" i="1"/>
  <c r="A204" i="1"/>
  <c r="A180" i="1"/>
  <c r="A148" i="1"/>
  <c r="A116" i="1"/>
  <c r="A92" i="1"/>
  <c r="A238" i="1"/>
  <c r="A230" i="1"/>
  <c r="A222" i="1"/>
  <c r="A214" i="1"/>
  <c r="A206" i="1"/>
  <c r="A198" i="1"/>
  <c r="A190" i="1"/>
  <c r="A182" i="1"/>
  <c r="A174" i="1"/>
  <c r="A166" i="1"/>
  <c r="A158" i="1"/>
  <c r="A150" i="1"/>
  <c r="A142" i="1"/>
  <c r="A134" i="1"/>
  <c r="A126" i="1"/>
  <c r="A118" i="1"/>
  <c r="A110" i="1"/>
  <c r="A102" i="1"/>
  <c r="A94" i="1"/>
  <c r="A220" i="1"/>
  <c r="A212" i="1"/>
  <c r="A188" i="1"/>
  <c r="A164" i="1"/>
  <c r="A140" i="1"/>
  <c r="A124" i="1"/>
  <c r="A108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77" i="1"/>
  <c r="B75" i="1"/>
  <c r="B73" i="1"/>
  <c r="B71" i="1"/>
  <c r="B69" i="1"/>
  <c r="B67" i="1"/>
  <c r="B76" i="1"/>
  <c r="B74" i="1"/>
  <c r="B72" i="1"/>
  <c r="B70" i="1"/>
  <c r="B68" i="1"/>
</calcChain>
</file>

<file path=xl/sharedStrings.xml><?xml version="1.0" encoding="utf-8"?>
<sst xmlns="http://schemas.openxmlformats.org/spreadsheetml/2006/main" count="346" uniqueCount="217">
  <si>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</si>
  <si>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</si>
  <si>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</si>
  <si>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</si>
  <si>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</si>
  <si>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</si>
  <si>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</si>
  <si>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</si>
  <si>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</si>
  <si>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</si>
  <si>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</si>
  <si>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</si>
  <si>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</si>
  <si>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</si>
  <si>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</si>
  <si>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</si>
  <si>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</si>
  <si>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 xml:space="preserve">Code du point de prélèvement </t>
  </si>
  <si>
    <t xml:space="preserve">à partir de la </t>
  </si>
  <si>
    <t>LB_STATION</t>
  </si>
  <si>
    <t xml:space="preserve">Nom de la station </t>
  </si>
  <si>
    <t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</si>
  <si>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</si>
  <si>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</si>
  <si>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</si>
  <si>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</si>
  <si>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</si>
  <si>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</si>
  <si>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</si>
  <si>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</si>
  <si>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</si>
  <si>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</si>
  <si>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</si>
  <si>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</si>
  <si>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</si>
  <si>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</si>
  <si>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</si>
  <si>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</si>
  <si>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</si>
  <si>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</si>
  <si>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</si>
  <si>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</si>
  <si>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</si>
  <si>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>Informations liées au site de prélèvement inverténré</t>
  </si>
  <si>
    <t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</si>
  <si>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</si>
  <si>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</si>
  <si>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</si>
  <si>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</si>
  <si>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</si>
  <si>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</si>
  <si>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</si>
  <si>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</si>
  <si>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</si>
  <si>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</si>
  <si>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</si>
  <si>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</si>
  <si>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</si>
  <si>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RCS, RRP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</si>
  <si>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</si>
  <si>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</si>
  <si>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</si>
  <si>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</si>
  <si>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</si>
  <si>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</si>
  <si>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</si>
  <si>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</si>
  <si>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</si>
  <si>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/>
        <sz val="9"/>
        <color rgb="FF666699"/>
        <rFont val="Arial"/>
        <family val="2"/>
        <charset val="1"/>
      </rPr>
      <t>(jj/mm/aaaa)</t>
    </r>
  </si>
  <si>
    <t>LARGEUR MOYENNE</t>
  </si>
  <si>
    <r>
      <rPr>
        <b/>
        <sz val="9"/>
        <color rgb="FF666699"/>
        <rFont val="Arial"/>
        <family val="2"/>
        <charset val="1"/>
      </rPr>
      <t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</si>
  <si>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</si>
  <si>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 xml:space="preserve"> de la station</t>
    </r>
  </si>
  <si>
    <t>REMARQUES</t>
  </si>
  <si>
    <r>
      <rPr>
        <b/>
        <sz val="9"/>
        <color rgb="FF666699"/>
        <rFont val="Arial"/>
        <family val="2"/>
        <charset val="1"/>
      </rPr>
      <t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</si>
  <si>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</si>
  <si>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</si>
  <si>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</si>
  <si>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</si>
  <si>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</si>
  <si>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</si>
  <si>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rPr>
        <b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</si>
  <si>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</si>
  <si>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</si>
  <si>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</si>
  <si>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</si>
  <si>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</si>
  <si>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</si>
  <si>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</si>
  <si>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</si>
  <si>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</si>
  <si>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</si>
  <si>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</si>
  <si>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</si>
  <si>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</si>
  <si>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</si>
  <si>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</si>
  <si>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</si>
  <si>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</si>
  <si>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</si>
  <si>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</si>
  <si>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</si>
  <si>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</si>
  <si>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</si>
  <si>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</si>
  <si>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</si>
  <si>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</si>
  <si>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</si>
  <si>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</si>
  <si>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</si>
  <si>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</si>
  <si>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</si>
  <si>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</si>
  <si>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</si>
  <si>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</si>
  <si>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</si>
  <si>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</si>
  <si>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</si>
  <si>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</si>
  <si>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</si>
  <si>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</si>
  <si>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</si>
  <si>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</si>
  <si>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</si>
  <si>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</si>
  <si>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</si>
  <si>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</si>
  <si>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</si>
  <si>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</si>
  <si>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</si>
  <si>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</si>
  <si>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</si>
  <si>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</si>
  <si>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</si>
  <si>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</si>
  <si>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</si>
  <si>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</si>
  <si>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</si>
  <si>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10</t>
  </si>
  <si>
    <t>P2</t>
  </si>
  <si>
    <t>30</t>
  </si>
  <si>
    <t>P3</t>
  </si>
  <si>
    <t>P4</t>
  </si>
  <si>
    <t>20</t>
  </si>
  <si>
    <t>P5</t>
  </si>
  <si>
    <t>PhB</t>
  </si>
  <si>
    <t>P6</t>
  </si>
  <si>
    <t>5</t>
  </si>
  <si>
    <t>P7</t>
  </si>
  <si>
    <t>P8</t>
  </si>
  <si>
    <t>P9</t>
  </si>
  <si>
    <t>PhC</t>
  </si>
  <si>
    <t>P10</t>
  </si>
  <si>
    <t>P11</t>
  </si>
  <si>
    <t>25</t>
  </si>
  <si>
    <t>P12</t>
  </si>
  <si>
    <t>15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</si>
  <si>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</si>
  <si>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</si>
  <si>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</si>
  <si>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</si>
  <si>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</si>
  <si>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</si>
  <si>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</si>
  <si>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</si>
  <si>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</si>
  <si>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</si>
  <si>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</si>
  <si>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</si>
  <si>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</si>
  <si>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Leuctra</t>
  </si>
  <si>
    <t>Nemouridae (1)</t>
  </si>
  <si>
    <t>Nemoura</t>
  </si>
  <si>
    <t>Perlidae (1)</t>
  </si>
  <si>
    <t>Perla</t>
  </si>
  <si>
    <t>Perlodidae (1)</t>
  </si>
  <si>
    <t>Cheumatopsyche</t>
  </si>
  <si>
    <t>Hydropsyche</t>
  </si>
  <si>
    <t>Hydroptila</t>
  </si>
  <si>
    <t>Leptoceridae (1)</t>
  </si>
  <si>
    <t>Limnephilinae</t>
  </si>
  <si>
    <t>Acentrella</t>
  </si>
  <si>
    <t>Baetis</t>
  </si>
  <si>
    <t>Procloeon</t>
  </si>
  <si>
    <t>Caenis</t>
  </si>
  <si>
    <t>Ephemera</t>
  </si>
  <si>
    <t>Ephemerella ignita</t>
  </si>
  <si>
    <t>Heptageniidae (1)</t>
  </si>
  <si>
    <t>Ecdyonurus</t>
  </si>
  <si>
    <t>Rhithrogena</t>
  </si>
  <si>
    <t>Leptophlebiidae (1)</t>
  </si>
  <si>
    <t>Oligoneuriella</t>
  </si>
  <si>
    <t>Micronecta</t>
  </si>
  <si>
    <t>Helichus</t>
  </si>
  <si>
    <t>Elmis</t>
  </si>
  <si>
    <t>Esolus</t>
  </si>
  <si>
    <t>Limnius</t>
  </si>
  <si>
    <t>Normandia</t>
  </si>
  <si>
    <t>Riolus</t>
  </si>
  <si>
    <t>Ceratopogonidae</t>
  </si>
  <si>
    <t>Chironomidae</t>
  </si>
  <si>
    <t>Dixidae</t>
  </si>
  <si>
    <t>Empididae</t>
  </si>
  <si>
    <t>Limoniidae</t>
  </si>
  <si>
    <t>Simuliidae</t>
  </si>
  <si>
    <t>Tabanidae</t>
  </si>
  <si>
    <t>Boyeria</t>
  </si>
  <si>
    <t>Calopteryx</t>
  </si>
  <si>
    <t>Gomphidae (1)</t>
  </si>
  <si>
    <t>Onychogomphus</t>
  </si>
  <si>
    <t>Gammaridae</t>
  </si>
  <si>
    <t>Gammarus</t>
  </si>
  <si>
    <t>OLIGOCHAETA</t>
  </si>
  <si>
    <t>HYDRACARINA</t>
  </si>
  <si>
    <t>P</t>
  </si>
  <si>
    <t xml:space="preserve">P 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</si>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</sst>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 %"/>
    <numFmt numFmtId="165" formatCode="0.0"/>
    <numFmt numFmtId="166" formatCode="dd/mm/yy"/>
    <numFmt numFmtId="167" formatCode="0.0%"/>
  </numFmts>
  <fonts count="28"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8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/>
      <sz val="10"/>
      <name val="Arial"/>
      <family val="2"/>
      <charset val="1"/>
    </font>
    <font>
      <b/>
      <sz val="9"/>
      <color rgb="FF666699"/>
      <name val="Arial"/>
      <family val="2"/>
      <charset val="1"/>
    </font>
    <font>
      <b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 style="thin">
        <color auto="1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6" fillId="0" borderId="3" xfId="0" applyFont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2" applyFont="1" applyBorder="1" applyAlignment="1" applyProtection="1">
      <alignment horizontal="center"/>
    </xf>
    <xf numFmtId="0" fontId="5" fillId="0" borderId="2" xfId="2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Alignment="1"/>
    <xf numFmtId="0" fontId="8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1" fillId="4" borderId="10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1" fillId="4" borderId="13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horizontal="center" vertical="center"/>
    </xf>
    <xf numFmtId="0" fontId="14" fillId="5" borderId="6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6" fillId="3" borderId="6" xfId="0" applyFont="1" applyFill="1" applyBorder="1" applyAlignment="1" applyProtection="1">
      <alignment horizontal="center" vertical="center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1" applyFont="1" applyBorder="1" applyAlignment="1" applyProtection="1">
      <alignment horizontal="center" wrapText="1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6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1" applyFont="1" applyBorder="1" applyAlignment="1" applyProtection="1">
      <alignment horizontal="left"/>
    </xf>
    <xf numFmtId="0" fontId="0" fillId="0" borderId="0" xfId="0" applyFont="1" applyBorder="1" applyAlignment="1" applyProtection="1">
      <alignment vertical="center"/>
    </xf>
    <xf numFmtId="0" fontId="2" fillId="0" borderId="3" xfId="0" applyFont="1" applyBorder="1" applyAlignment="1"/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3" borderId="2" xfId="0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164" fontId="19" fillId="0" borderId="0" xfId="0" applyNumberFormat="1" applyFont="1" applyAlignment="1" applyProtection="1">
      <alignment vertical="center"/>
    </xf>
    <xf numFmtId="0" fontId="18" fillId="0" borderId="0" xfId="0" applyFont="1" applyAlignment="1" applyProtection="1"/>
    <xf numFmtId="0" fontId="12" fillId="3" borderId="0" xfId="0" applyFont="1" applyFill="1" applyBorder="1" applyAlignment="1" applyProtection="1">
      <alignment vertical="center"/>
    </xf>
    <xf numFmtId="0" fontId="10" fillId="3" borderId="15" xfId="0" applyFont="1" applyFill="1" applyBorder="1" applyAlignment="1" applyProtection="1">
      <alignment horizontal="left" vertical="center"/>
    </xf>
    <xf numFmtId="0" fontId="7" fillId="3" borderId="16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8" fillId="0" borderId="16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vertical="center"/>
    </xf>
    <xf numFmtId="0" fontId="16" fillId="3" borderId="1" xfId="0" applyFont="1" applyFill="1" applyBorder="1" applyAlignment="1" applyProtection="1">
      <alignment horizontal="center" vertical="center"/>
    </xf>
    <xf numFmtId="0" fontId="16" fillId="3" borderId="18" xfId="0" applyFont="1" applyFill="1" applyBorder="1" applyAlignment="1" applyProtection="1">
      <alignment horizontal="center" vertical="center"/>
    </xf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 wrapText="1"/>
    </xf>
    <xf numFmtId="0" fontId="16" fillId="3" borderId="21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/>
    </xf>
    <xf numFmtId="14" fontId="14" fillId="5" borderId="1" xfId="0" applyNumberFormat="1" applyFont="1" applyFill="1" applyBorder="1" applyAlignment="1" applyProtection="1">
      <alignment horizontal="center" vertical="center"/>
    </xf>
    <xf numFmtId="165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8" xfId="0" applyFont="1" applyFill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center" vertical="center" wrapText="1"/>
    </xf>
    <xf numFmtId="165" fontId="17" fillId="2" borderId="22" xfId="0" applyNumberFormat="1" applyFont="1" applyFill="1" applyBorder="1" applyAlignment="1" applyProtection="1">
      <alignment vertical="center"/>
      <protection locked="0"/>
    </xf>
    <xf numFmtId="165" fontId="17" fillId="2" borderId="22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</xf>
    <xf numFmtId="166" fontId="21" fillId="0" borderId="0" xfId="0" applyNumberFormat="1" applyFont="1" applyAlignment="1" applyProtection="1">
      <alignment vertical="center"/>
    </xf>
    <xf numFmtId="0" fontId="17" fillId="2" borderId="18" xfId="0" applyFont="1" applyFill="1" applyBorder="1" applyAlignment="1" applyProtection="1">
      <alignment horizontal="left" vertical="center" wrapText="1"/>
      <protection locked="0"/>
    </xf>
    <xf numFmtId="0" fontId="14" fillId="3" borderId="23" xfId="0" applyFont="1" applyFill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center" vertical="center"/>
    </xf>
    <xf numFmtId="167" fontId="22" fillId="0" borderId="6" xfId="0" applyNumberFormat="1" applyFont="1" applyBorder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0" fillId="0" borderId="0" xfId="0" applyAlignment="1" applyProtection="1"/>
    <xf numFmtId="0" fontId="27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5" fillId="3" borderId="11" xfId="0" applyFont="1" applyFill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14" fontId="14" fillId="5" borderId="15" xfId="0" applyNumberFormat="1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49" fontId="17" fillId="2" borderId="22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/>
    <xf numFmtId="166" fontId="21" fillId="0" borderId="0" xfId="0" applyNumberFormat="1" applyFont="1" applyAlignment="1" applyProtection="1"/>
    <xf numFmtId="49" fontId="17" fillId="2" borderId="18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/>
    </xf>
    <xf numFmtId="165" fontId="17" fillId="0" borderId="0" xfId="0" applyNumberFormat="1" applyFont="1" applyBorder="1" applyAlignment="1" applyProtection="1">
      <alignment vertical="center"/>
    </xf>
    <xf numFmtId="0" fontId="25" fillId="3" borderId="2" xfId="0" applyFont="1" applyFill="1" applyBorder="1" applyAlignment="1" applyProtection="1">
      <alignment vertical="center"/>
    </xf>
    <xf numFmtId="0" fontId="25" fillId="3" borderId="0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horizontal="left" vertical="center"/>
    </xf>
    <xf numFmtId="0" fontId="14" fillId="5" borderId="6" xfId="0" applyFont="1" applyFill="1" applyBorder="1" applyAlignment="1" applyProtection="1">
      <alignment horizontal="left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16" fillId="3" borderId="22" xfId="0" applyFont="1" applyFill="1" applyBorder="1" applyAlignment="1" applyProtection="1">
      <alignment horizontal="center" vertical="center"/>
    </xf>
    <xf numFmtId="0" fontId="16" fillId="3" borderId="25" xfId="0" applyFont="1" applyFill="1" applyBorder="1" applyAlignment="1" applyProtection="1">
      <alignment horizontal="center" vertical="center"/>
    </xf>
    <xf numFmtId="0" fontId="16" fillId="3" borderId="26" xfId="0" applyFont="1" applyFill="1" applyBorder="1" applyAlignment="1" applyProtection="1">
      <alignment horizontal="center" vertical="center"/>
    </xf>
    <xf numFmtId="0" fontId="14" fillId="5" borderId="18" xfId="0" applyFont="1" applyFill="1" applyBorder="1" applyAlignment="1" applyProtection="1">
      <alignment vertical="center"/>
    </xf>
    <xf numFmtId="14" fontId="14" fillId="5" borderId="18" xfId="0" applyNumberFormat="1" applyFont="1" applyFill="1" applyBorder="1" applyAlignment="1" applyProtection="1">
      <alignment horizontal="center" vertical="center"/>
    </xf>
    <xf numFmtId="1" fontId="17" fillId="2" borderId="18" xfId="0" applyNumberFormat="1" applyFont="1" applyFill="1" applyBorder="1" applyAlignment="1" applyProtection="1">
      <alignment horizontal="center" vertical="center"/>
      <protection locked="0"/>
    </xf>
    <xf numFmtId="1" fontId="17" fillId="2" borderId="18" xfId="0" applyNumberFormat="1" applyFont="1" applyFill="1" applyBorder="1" applyAlignment="1" applyProtection="1">
      <alignment vertical="center"/>
      <protection locked="0"/>
    </xf>
  </cellXfs>
  <cellStyles count="3">
    <cellStyle name="Excel Built-in Excel Built-in Explanatory Text" xfId="2"/>
    <cellStyle name="Normal" xfId="0" builtinId="0"/>
    <cellStyle name="Normal_résultats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isie_Asse_2020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0"/>
      <sheetData sheetId="1">
        <row r="4">
          <cell r="C4">
            <v>13000638000013</v>
          </cell>
        </row>
        <row r="5">
          <cell r="C5" t="str">
            <v>06159385</v>
          </cell>
        </row>
        <row r="6">
          <cell r="C6" t="str">
            <v>Asse</v>
          </cell>
        </row>
        <row r="8">
          <cell r="C8" t="str">
            <v>Beynes</v>
          </cell>
        </row>
        <row r="9">
          <cell r="C9" t="str">
            <v>04074</v>
          </cell>
        </row>
        <row r="10">
          <cell r="C10" t="str">
            <v>961342</v>
          </cell>
        </row>
        <row r="11">
          <cell r="C11" t="str">
            <v>6328824</v>
          </cell>
        </row>
        <row r="12">
          <cell r="C12" t="str">
            <v>650</v>
          </cell>
        </row>
        <row r="19">
          <cell r="C19" t="str">
            <v>215</v>
          </cell>
        </row>
        <row r="20">
          <cell r="C20" t="str">
            <v>S.PAUVERT</v>
          </cell>
        </row>
        <row r="23">
          <cell r="C23">
            <v>13000638000013</v>
          </cell>
        </row>
        <row r="24">
          <cell r="C24" t="str">
            <v>S.PAUVERT</v>
          </cell>
        </row>
        <row r="25">
          <cell r="C25" t="str">
            <v>GMP7</v>
          </cell>
        </row>
      </sheetData>
      <sheetData sheetId="2">
        <row r="2">
          <cell r="G2">
            <v>44048</v>
          </cell>
          <cell r="I2" t="str">
            <v>964290</v>
          </cell>
          <cell r="J2" t="str">
            <v>6326940</v>
          </cell>
          <cell r="AM2" t="str">
            <v>06159385-30121899</v>
          </cell>
        </row>
        <row r="4">
          <cell r="C4" t="str">
            <v>34</v>
          </cell>
          <cell r="E4">
            <v>9.5</v>
          </cell>
          <cell r="I4" t="str">
            <v>964040</v>
          </cell>
          <cell r="J4" t="str">
            <v>6327180</v>
          </cell>
        </row>
        <row r="11">
          <cell r="E11">
            <v>1</v>
          </cell>
          <cell r="F11" t="str">
            <v>M</v>
          </cell>
        </row>
        <row r="12">
          <cell r="E12">
            <v>90</v>
          </cell>
          <cell r="F12" t="str">
            <v>D</v>
          </cell>
        </row>
        <row r="13">
          <cell r="E13">
            <v>3</v>
          </cell>
          <cell r="F13" t="str">
            <v>M</v>
          </cell>
        </row>
        <row r="14">
          <cell r="E14">
            <v>2</v>
          </cell>
          <cell r="F14" t="str">
            <v>M</v>
          </cell>
        </row>
        <row r="15">
          <cell r="E15">
            <v>1</v>
          </cell>
          <cell r="F15" t="str">
            <v>M</v>
          </cell>
        </row>
        <row r="17">
          <cell r="E17">
            <v>1</v>
          </cell>
          <cell r="F17" t="str">
            <v>M</v>
          </cell>
        </row>
        <row r="19">
          <cell r="E19">
            <v>2</v>
          </cell>
          <cell r="F19" t="str">
            <v>M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43"/>
  <sheetViews>
    <sheetView tabSelected="1" topLeftCell="C79" zoomScale="80" zoomScaleNormal="80" workbookViewId="0">
      <selection activeCell="C113" sqref="C113"/>
    </sheetView>
  </sheetViews>
  <sheetFormatPr baseColWidth="10" defaultColWidth="8.7265625" defaultRowHeight="12.5"/>
  <cols>
    <col min="1" max="1" width="26.36328125" style="3" customWidth="1"/>
    <col min="2" max="2" width="21.54296875" style="3" customWidth="1"/>
    <col min="3" max="3" width="20" style="3" customWidth="1"/>
    <col min="4" max="4" width="14.6328125" style="3" customWidth="1"/>
    <col min="5" max="5" width="24.81640625" style="3" customWidth="1"/>
    <col min="6" max="6" width="23.6328125" style="3" customWidth="1"/>
    <col min="7" max="7" width="24.81640625" style="3" customWidth="1"/>
    <col min="8" max="8" width="18.54296875" style="3" customWidth="1"/>
    <col min="9" max="9" width="15.90625" style="3" customWidth="1"/>
    <col min="10" max="10" width="17.81640625" style="3" customWidth="1"/>
    <col min="11" max="11" width="16.6328125" style="3" customWidth="1"/>
    <col min="12" max="12" width="14.81640625" style="3" customWidth="1"/>
    <col min="13" max="14" width="20.81640625" style="3" customWidth="1"/>
    <col min="15" max="15" width="23.08984375" style="3" customWidth="1"/>
    <col min="16" max="16" width="12.54296875" style="3" customWidth="1"/>
    <col min="17" max="257" width="11.54296875" style="3"/>
    <col min="258" max="1025" width="11.54296875"/>
  </cols>
  <sheetData>
    <row r="1" spans="1:21" ht="15.5">
      <c r="A1" s="2" t="s">
        <v>0</v>
      </c>
      <c r="B1" s="2"/>
      <c r="C1" s="2"/>
      <c r="D1" s="2"/>
      <c r="E1" s="2"/>
      <c r="F1" s="2"/>
      <c r="G1" s="4"/>
      <c r="H1" s="5"/>
      <c r="I1" s="5"/>
      <c r="J1" s="5"/>
      <c r="K1" s="5"/>
      <c r="L1" s="5"/>
      <c r="M1" s="5"/>
      <c r="N1" s="5"/>
      <c r="O1" s="6"/>
      <c r="P1" s="6"/>
      <c r="Q1" s="6"/>
      <c r="R1" s="7"/>
      <c r="S1" s="7"/>
      <c r="T1" s="7"/>
      <c r="U1" s="8"/>
    </row>
    <row r="2" spans="1:21" ht="15.5">
      <c r="A2" s="1" t="s">
        <v>1</v>
      </c>
      <c r="B2" s="1"/>
      <c r="C2" s="10"/>
      <c r="D2" s="11"/>
      <c r="E2" s="11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12"/>
      <c r="S2" s="12"/>
      <c r="T2" s="13"/>
      <c r="U2" s="13"/>
    </row>
    <row r="3" spans="1:21" ht="15.5">
      <c r="A3" s="14" t="s">
        <v>2</v>
      </c>
      <c r="B3" s="15"/>
      <c r="C3" s="15"/>
      <c r="D3" s="15"/>
      <c r="E3" s="16"/>
      <c r="F3" s="16"/>
      <c r="G3" s="16"/>
      <c r="H3" s="5"/>
      <c r="I3" s="5"/>
      <c r="J3" s="5"/>
      <c r="K3" s="5"/>
      <c r="L3" s="16"/>
      <c r="M3" s="5"/>
      <c r="N3" s="5"/>
      <c r="O3" s="5"/>
      <c r="P3" s="5"/>
      <c r="Q3" s="5"/>
      <c r="R3" s="16"/>
      <c r="S3" s="16"/>
      <c r="T3" s="17"/>
      <c r="U3" s="17"/>
    </row>
    <row r="4" spans="1:21" ht="14.65" customHeight="1">
      <c r="A4" s="18" t="s">
        <v>3</v>
      </c>
      <c r="B4" s="19" t="s">
        <v>4</v>
      </c>
      <c r="C4" s="19"/>
      <c r="D4" s="19"/>
      <c r="E4" s="19"/>
      <c r="F4" s="20" t="s">
        <v>5</v>
      </c>
      <c r="G4" s="21" t="s">
        <v>6</v>
      </c>
      <c r="H4" s="22" t="s">
        <v>7</v>
      </c>
      <c r="I4" s="22"/>
      <c r="J4" s="23"/>
      <c r="K4" s="24" t="s">
        <v>8</v>
      </c>
      <c r="L4" s="25"/>
      <c r="M4" s="5"/>
      <c r="N4" s="5"/>
      <c r="O4" s="5"/>
      <c r="P4" s="5"/>
      <c r="Q4" s="5"/>
      <c r="R4" s="16"/>
      <c r="S4" s="16"/>
      <c r="T4" s="17"/>
      <c r="U4" s="17"/>
    </row>
    <row r="5" spans="1:21" ht="15" customHeight="1">
      <c r="A5" s="26" t="s">
        <v>9</v>
      </c>
      <c r="B5" s="27" t="s">
        <v>10</v>
      </c>
      <c r="C5" s="27"/>
      <c r="D5" s="27"/>
      <c r="E5" s="27"/>
      <c r="F5" s="20"/>
      <c r="G5" s="28" t="s">
        <v>11</v>
      </c>
      <c r="H5" s="29" t="s">
        <v>12</v>
      </c>
      <c r="I5" s="29"/>
      <c r="J5" s="30"/>
      <c r="K5" s="31" t="s">
        <v>13</v>
      </c>
      <c r="L5" s="25"/>
      <c r="M5" s="5"/>
      <c r="N5" s="5"/>
      <c r="O5" s="5"/>
      <c r="P5" s="5"/>
      <c r="Q5" s="5"/>
      <c r="R5" s="16"/>
      <c r="S5" s="16"/>
      <c r="T5" s="17"/>
      <c r="U5" s="17"/>
    </row>
    <row r="6" spans="1:21" ht="13">
      <c r="A6" s="26" t="s">
        <v>14</v>
      </c>
      <c r="B6" s="27" t="s">
        <v>15</v>
      </c>
      <c r="C6" s="27"/>
      <c r="D6" s="27"/>
      <c r="E6" s="27"/>
      <c r="F6" s="20"/>
      <c r="G6" s="28" t="s">
        <v>16</v>
      </c>
      <c r="H6" s="29" t="s">
        <v>17</v>
      </c>
      <c r="I6" s="29"/>
      <c r="J6" s="30"/>
      <c r="K6" s="31" t="s">
        <v>18</v>
      </c>
      <c r="L6" s="25"/>
      <c r="M6" s="5"/>
      <c r="N6" s="5"/>
      <c r="O6" s="5"/>
      <c r="P6" s="5"/>
      <c r="Q6" s="5"/>
      <c r="R6" s="16"/>
      <c r="S6" s="16"/>
      <c r="T6" s="17"/>
      <c r="U6" s="17"/>
    </row>
    <row r="7" spans="1:21" ht="13">
      <c r="A7" s="26" t="s">
        <v>19</v>
      </c>
      <c r="B7" s="27" t="s">
        <v>20</v>
      </c>
      <c r="C7" s="27"/>
      <c r="D7" s="27"/>
      <c r="E7" s="27"/>
      <c r="F7" s="20"/>
      <c r="G7" s="28" t="s">
        <v>21</v>
      </c>
      <c r="H7" s="29" t="s">
        <v>22</v>
      </c>
      <c r="I7" s="29"/>
      <c r="J7" s="30"/>
      <c r="K7" s="31" t="s">
        <v>23</v>
      </c>
      <c r="L7" s="25"/>
      <c r="M7" s="5"/>
      <c r="N7" s="5"/>
      <c r="O7" s="5"/>
      <c r="P7" s="5"/>
      <c r="Q7" s="5"/>
      <c r="R7" s="16"/>
      <c r="S7" s="16"/>
      <c r="T7" s="17"/>
      <c r="U7" s="17"/>
    </row>
    <row r="8" spans="1:21" ht="13">
      <c r="A8" s="26" t="s">
        <v>24</v>
      </c>
      <c r="B8" s="27" t="s">
        <v>25</v>
      </c>
      <c r="C8" s="27"/>
      <c r="D8" s="27"/>
      <c r="E8" s="27"/>
      <c r="F8" s="20"/>
      <c r="G8" s="28" t="s">
        <v>26</v>
      </c>
      <c r="H8" s="29" t="s">
        <v>27</v>
      </c>
      <c r="I8" s="29"/>
      <c r="J8" s="30"/>
      <c r="K8" s="31"/>
      <c r="L8" s="25"/>
      <c r="M8" s="5"/>
      <c r="N8" s="5"/>
      <c r="O8" s="5"/>
      <c r="P8" s="5"/>
      <c r="Q8" s="5"/>
      <c r="R8" s="16"/>
      <c r="S8" s="16"/>
      <c r="T8" s="17"/>
      <c r="U8" s="17"/>
    </row>
    <row r="9" spans="1:21" ht="13">
      <c r="A9" s="26" t="s">
        <v>28</v>
      </c>
      <c r="B9" s="27" t="s">
        <v>29</v>
      </c>
      <c r="C9" s="27"/>
      <c r="D9" s="27"/>
      <c r="E9" s="27"/>
      <c r="F9" s="20"/>
      <c r="G9" s="28" t="s">
        <v>30</v>
      </c>
      <c r="H9" s="29" t="s">
        <v>27</v>
      </c>
      <c r="I9" s="29"/>
      <c r="J9" s="30"/>
      <c r="K9" s="31"/>
      <c r="L9" s="25"/>
      <c r="M9" s="5"/>
      <c r="N9" s="5"/>
      <c r="O9" s="5"/>
      <c r="P9" s="5"/>
      <c r="Q9" s="5"/>
      <c r="R9" s="16"/>
      <c r="S9" s="16"/>
      <c r="T9" s="17"/>
      <c r="U9" s="17"/>
    </row>
    <row r="10" spans="1:21" ht="13">
      <c r="A10" s="26" t="s">
        <v>31</v>
      </c>
      <c r="B10" s="27" t="s">
        <v>32</v>
      </c>
      <c r="C10" s="27"/>
      <c r="D10" s="27"/>
      <c r="E10" s="27"/>
      <c r="F10" s="20"/>
      <c r="G10" s="32" t="s">
        <v>33</v>
      </c>
      <c r="H10" s="33" t="s">
        <v>34</v>
      </c>
      <c r="I10" s="33"/>
      <c r="J10" s="34"/>
      <c r="K10" s="35"/>
      <c r="L10" s="25"/>
      <c r="M10" s="5"/>
      <c r="N10" s="5"/>
      <c r="O10" s="5"/>
      <c r="P10" s="5"/>
      <c r="Q10" s="5"/>
      <c r="R10" s="16"/>
      <c r="S10" s="16"/>
      <c r="T10" s="17"/>
      <c r="U10" s="17"/>
    </row>
    <row r="11" spans="1:21" ht="13">
      <c r="A11" s="26" t="s">
        <v>35</v>
      </c>
      <c r="B11" s="27" t="s">
        <v>36</v>
      </c>
      <c r="C11" s="27"/>
      <c r="D11" s="27"/>
      <c r="E11" s="27"/>
      <c r="F11" s="20"/>
      <c r="G11" s="16"/>
      <c r="H11" s="5"/>
      <c r="I11" s="5"/>
      <c r="J11" s="5"/>
      <c r="K11" s="5"/>
      <c r="L11" s="5"/>
      <c r="M11" s="5"/>
      <c r="N11" s="5"/>
      <c r="O11" s="5"/>
      <c r="P11" s="5"/>
      <c r="Q11" s="5"/>
      <c r="R11" s="16"/>
      <c r="S11" s="16"/>
      <c r="T11" s="17"/>
      <c r="U11" s="17"/>
    </row>
    <row r="12" spans="1:21" ht="13">
      <c r="A12" s="26" t="s">
        <v>37</v>
      </c>
      <c r="B12" s="27" t="s">
        <v>38</v>
      </c>
      <c r="C12" s="27"/>
      <c r="D12" s="27"/>
      <c r="E12" s="27"/>
      <c r="F12" s="20"/>
      <c r="G12" s="16"/>
      <c r="H12" s="5"/>
      <c r="I12" s="5"/>
      <c r="J12" s="5"/>
      <c r="K12" s="5"/>
      <c r="L12" s="5"/>
      <c r="M12" s="5"/>
      <c r="N12" s="5"/>
      <c r="O12" s="5"/>
      <c r="P12" s="5"/>
      <c r="Q12" s="5"/>
      <c r="R12" s="16"/>
      <c r="S12" s="16"/>
      <c r="T12" s="17"/>
      <c r="U12" s="17"/>
    </row>
    <row r="13" spans="1:21" ht="13">
      <c r="A13" s="36" t="s">
        <v>39</v>
      </c>
      <c r="B13" s="37" t="s">
        <v>40</v>
      </c>
      <c r="C13" s="37"/>
      <c r="D13" s="37"/>
      <c r="E13" s="37"/>
      <c r="F13" s="20"/>
      <c r="G13" s="16"/>
      <c r="H13" s="5"/>
      <c r="I13" s="5"/>
      <c r="J13" s="5"/>
      <c r="K13" s="5"/>
      <c r="L13" s="5"/>
      <c r="M13" s="5"/>
      <c r="N13" s="5"/>
      <c r="O13" s="5"/>
      <c r="P13" s="5"/>
      <c r="Q13" s="5"/>
      <c r="R13" s="16"/>
      <c r="S13" s="16"/>
      <c r="T13" s="17"/>
      <c r="U13" s="17"/>
    </row>
    <row r="14" spans="1:21" ht="14.65" customHeight="1">
      <c r="A14" s="18" t="s">
        <v>41</v>
      </c>
      <c r="B14" s="19" t="s">
        <v>42</v>
      </c>
      <c r="C14" s="19"/>
      <c r="D14" s="19"/>
      <c r="E14" s="19"/>
      <c r="F14" s="20" t="s">
        <v>43</v>
      </c>
      <c r="G14" s="16"/>
      <c r="H14" s="5"/>
      <c r="I14" s="5"/>
      <c r="J14" s="5"/>
      <c r="K14" s="5"/>
      <c r="L14" s="5"/>
      <c r="M14" s="5"/>
      <c r="N14" s="5"/>
      <c r="O14" s="5"/>
      <c r="P14" s="5"/>
      <c r="Q14" s="5"/>
      <c r="R14" s="16"/>
      <c r="S14" s="16"/>
      <c r="T14" s="17"/>
      <c r="U14" s="17"/>
    </row>
    <row r="15" spans="1:21" ht="13">
      <c r="A15" s="26" t="s">
        <v>44</v>
      </c>
      <c r="B15" s="27" t="s">
        <v>45</v>
      </c>
      <c r="C15" s="27"/>
      <c r="D15" s="27"/>
      <c r="E15" s="27"/>
      <c r="F15" s="20"/>
      <c r="G15" s="16"/>
      <c r="H15" s="5"/>
      <c r="I15" s="5"/>
      <c r="J15" s="5"/>
      <c r="K15" s="5"/>
      <c r="L15" s="5"/>
      <c r="M15" s="5"/>
      <c r="N15" s="5"/>
      <c r="O15" s="5"/>
      <c r="P15" s="5"/>
      <c r="Q15" s="5"/>
      <c r="R15" s="16"/>
      <c r="S15" s="16"/>
      <c r="T15" s="17"/>
      <c r="U15" s="17"/>
    </row>
    <row r="16" spans="1:21" ht="13">
      <c r="A16" s="26" t="s">
        <v>46</v>
      </c>
      <c r="B16" s="27" t="s">
        <v>47</v>
      </c>
      <c r="C16" s="27"/>
      <c r="D16" s="27"/>
      <c r="E16" s="27"/>
      <c r="F16" s="20"/>
      <c r="G16" s="16"/>
      <c r="H16" s="5"/>
      <c r="I16" s="5"/>
      <c r="J16" s="5"/>
      <c r="K16" s="5"/>
      <c r="L16" s="5"/>
      <c r="M16" s="5"/>
      <c r="N16" s="5"/>
      <c r="O16" s="5"/>
      <c r="P16" s="5"/>
      <c r="Q16" s="5"/>
      <c r="R16" s="16"/>
      <c r="S16" s="16"/>
      <c r="T16" s="17"/>
      <c r="U16" s="17"/>
    </row>
    <row r="17" spans="1:21" ht="13">
      <c r="A17" s="26" t="s">
        <v>48</v>
      </c>
      <c r="B17" s="27" t="s">
        <v>49</v>
      </c>
      <c r="C17" s="27"/>
      <c r="D17" s="27"/>
      <c r="E17" s="27"/>
      <c r="F17" s="20"/>
      <c r="G17" s="16"/>
      <c r="H17" s="5"/>
      <c r="I17" s="5"/>
      <c r="J17" s="5"/>
      <c r="K17" s="5"/>
      <c r="L17" s="5"/>
      <c r="M17" s="5"/>
      <c r="N17" s="5"/>
      <c r="O17" s="5"/>
      <c r="P17" s="5"/>
      <c r="Q17" s="5"/>
      <c r="R17" s="16"/>
      <c r="S17" s="16"/>
      <c r="T17" s="17"/>
      <c r="U17" s="17"/>
    </row>
    <row r="18" spans="1:21" ht="13">
      <c r="A18" s="26" t="s">
        <v>50</v>
      </c>
      <c r="B18" s="27" t="s">
        <v>51</v>
      </c>
      <c r="C18" s="27"/>
      <c r="D18" s="27"/>
      <c r="E18" s="27"/>
      <c r="F18" s="20"/>
      <c r="G18" s="16"/>
      <c r="H18" s="5"/>
      <c r="I18" s="5"/>
      <c r="J18" s="5"/>
      <c r="K18" s="5"/>
      <c r="L18" s="5"/>
      <c r="M18" s="5"/>
      <c r="N18" s="5"/>
      <c r="O18" s="5"/>
      <c r="P18" s="5"/>
      <c r="Q18" s="5"/>
      <c r="R18" s="16"/>
      <c r="S18" s="16"/>
      <c r="T18" s="17"/>
      <c r="U18" s="17"/>
    </row>
    <row r="19" spans="1:21" ht="13">
      <c r="A19" s="36" t="s">
        <v>52</v>
      </c>
      <c r="B19" s="37" t="s">
        <v>53</v>
      </c>
      <c r="C19" s="37"/>
      <c r="D19" s="37"/>
      <c r="E19" s="37"/>
      <c r="F19" s="20"/>
      <c r="G19" s="16"/>
      <c r="H19" s="5"/>
      <c r="I19" s="5"/>
      <c r="J19" s="5"/>
      <c r="K19" s="5"/>
      <c r="L19" s="5"/>
      <c r="M19" s="5"/>
      <c r="N19" s="5"/>
      <c r="O19" s="5"/>
      <c r="P19" s="5"/>
      <c r="Q19" s="5"/>
      <c r="R19" s="16"/>
      <c r="S19" s="16"/>
      <c r="T19" s="17"/>
      <c r="U19" s="17"/>
    </row>
    <row r="20" spans="1:2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3.5">
      <c r="A21" s="38" t="s">
        <v>54</v>
      </c>
      <c r="B21" s="38" t="s">
        <v>54</v>
      </c>
      <c r="C21" s="39" t="s">
        <v>55</v>
      </c>
      <c r="D21" s="39" t="s">
        <v>55</v>
      </c>
      <c r="E21" s="39" t="s">
        <v>55</v>
      </c>
      <c r="F21" s="39" t="s">
        <v>55</v>
      </c>
      <c r="G21" s="39" t="s">
        <v>55</v>
      </c>
      <c r="H21" s="39" t="s">
        <v>55</v>
      </c>
      <c r="I21" s="39" t="s">
        <v>55</v>
      </c>
      <c r="J21" s="39" t="s">
        <v>55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8" t="s">
        <v>54</v>
      </c>
      <c r="Q21" s="40"/>
      <c r="R21" s="40"/>
      <c r="S21" s="40"/>
      <c r="T21" s="16"/>
      <c r="U21" s="16"/>
    </row>
    <row r="22" spans="1:21" ht="13.5">
      <c r="A22" s="41" t="s">
        <v>56</v>
      </c>
      <c r="B22" s="41" t="s">
        <v>57</v>
      </c>
      <c r="C22" s="41" t="s">
        <v>14</v>
      </c>
      <c r="D22" s="41" t="s">
        <v>19</v>
      </c>
      <c r="E22" s="41" t="s">
        <v>24</v>
      </c>
      <c r="F22" s="41" t="s">
        <v>28</v>
      </c>
      <c r="G22" s="41" t="s">
        <v>31</v>
      </c>
      <c r="H22" s="41" t="s">
        <v>35</v>
      </c>
      <c r="I22" s="41" t="s">
        <v>37</v>
      </c>
      <c r="J22" s="41" t="s">
        <v>39</v>
      </c>
      <c r="K22" s="41" t="s">
        <v>41</v>
      </c>
      <c r="L22" s="41" t="s">
        <v>44</v>
      </c>
      <c r="M22" s="41" t="s">
        <v>46</v>
      </c>
      <c r="N22" s="41" t="s">
        <v>48</v>
      </c>
      <c r="O22" s="41" t="s">
        <v>50</v>
      </c>
      <c r="P22" s="41" t="s">
        <v>52</v>
      </c>
      <c r="Q22" s="40"/>
      <c r="R22" s="40"/>
      <c r="S22" s="40"/>
      <c r="T22" s="16"/>
      <c r="U22" s="16"/>
    </row>
    <row r="23" spans="1:21" ht="14">
      <c r="A23" s="42">
        <f>[1]DescriptionStation!C4</f>
        <v>13000638000013</v>
      </c>
      <c r="B23" s="43" t="str">
        <f>[1]DescriptionStation!C5</f>
        <v>06159385</v>
      </c>
      <c r="C23" s="43" t="str">
        <f>[1]DescriptionStation!C6</f>
        <v>Asse</v>
      </c>
      <c r="D23" s="43">
        <f>[1]DescriptionStation!C7</f>
        <v>0</v>
      </c>
      <c r="E23" s="43" t="str">
        <f>[1]DescriptionStation!C8</f>
        <v>Beynes</v>
      </c>
      <c r="F23" s="43" t="str">
        <f>[1]DescriptionStation!C9</f>
        <v>04074</v>
      </c>
      <c r="G23" s="43" t="str">
        <f>[1]DescriptionStation!C10</f>
        <v>961342</v>
      </c>
      <c r="H23" s="43" t="str">
        <f>[1]DescriptionStation!C11</f>
        <v>6328824</v>
      </c>
      <c r="I23" s="43" t="str">
        <f>[1]DescriptionStation!C12</f>
        <v>650</v>
      </c>
      <c r="J23" s="43" t="s">
        <v>58</v>
      </c>
      <c r="K23" s="43" t="str">
        <f>[1]SaisieDonneesTerrain!I2</f>
        <v>964290</v>
      </c>
      <c r="L23" s="43" t="str">
        <f>[1]SaisieDonneesTerrain!J2</f>
        <v>6326940</v>
      </c>
      <c r="M23" s="43" t="str">
        <f>[1]SaisieDonneesTerrain!I4</f>
        <v>964040</v>
      </c>
      <c r="N23" s="43" t="str">
        <f>[1]SaisieDonneesTerrain!J4</f>
        <v>6327180</v>
      </c>
      <c r="O23" s="43" t="str">
        <f>[1]SaisieDonneesTerrain!C4</f>
        <v>34</v>
      </c>
      <c r="P23" s="43" t="str">
        <f>[1]DescriptionStation!C19</f>
        <v>215</v>
      </c>
      <c r="Q23" s="44"/>
      <c r="R23" s="44"/>
      <c r="S23" s="44"/>
      <c r="T23" s="45"/>
      <c r="U23" s="45"/>
    </row>
    <row r="24" spans="1:21" ht="14">
      <c r="A24" s="39" t="s">
        <v>55</v>
      </c>
      <c r="B24" s="39" t="s">
        <v>59</v>
      </c>
      <c r="C24" s="39" t="s">
        <v>55</v>
      </c>
      <c r="D24" s="46" t="s">
        <v>54</v>
      </c>
      <c r="E24" s="46" t="s">
        <v>54</v>
      </c>
      <c r="F24" s="39" t="s">
        <v>55</v>
      </c>
      <c r="G24" s="39" t="s">
        <v>59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spans="1:21" ht="14">
      <c r="A25" s="41" t="s">
        <v>6</v>
      </c>
      <c r="B25" s="41" t="s">
        <v>60</v>
      </c>
      <c r="C25" s="41" t="s">
        <v>16</v>
      </c>
      <c r="D25" s="41" t="s">
        <v>21</v>
      </c>
      <c r="E25" s="41" t="s">
        <v>26</v>
      </c>
      <c r="F25" s="41" t="s">
        <v>30</v>
      </c>
      <c r="G25" s="41" t="s">
        <v>61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spans="1:21" ht="14">
      <c r="A26" s="50" t="str">
        <f>[1]DescriptionStation!C20</f>
        <v>S.PAUVERT</v>
      </c>
      <c r="B26" s="50" t="str">
        <f>IF([1]DescriptionStation!C21="",[1]SaisieDonneesTerrain!AM2,[1]DescriptionStation!C21)</f>
        <v>06159385-30121899</v>
      </c>
      <c r="C26" s="50" t="str">
        <f>IF([1]DescriptionStation!C22="","",[1]DescriptionStation!C22)</f>
        <v/>
      </c>
      <c r="D26" s="51">
        <f>[1]SaisieDonneesTerrain!G2</f>
        <v>44048</v>
      </c>
      <c r="E26" s="52">
        <f>[1]DescriptionStation!C23</f>
        <v>13000638000013</v>
      </c>
      <c r="F26" s="50" t="str">
        <f>[1]DescriptionStation!C24</f>
        <v>S.PAUVERT</v>
      </c>
      <c r="G26" s="53" t="str">
        <f>[1]DescriptionStation!C25</f>
        <v>GMP7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spans="1:2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5.5">
      <c r="A28" s="55"/>
      <c r="B28" s="55"/>
      <c r="C28" s="55"/>
      <c r="D28" s="4"/>
      <c r="E28" s="4"/>
      <c r="F28" s="56"/>
      <c r="G28" s="5"/>
      <c r="H28" s="5"/>
      <c r="I28" s="5"/>
      <c r="J28" s="5"/>
      <c r="K28" s="5"/>
      <c r="L28" s="5"/>
      <c r="M28" s="5"/>
      <c r="N28" s="5"/>
      <c r="O28" s="5"/>
      <c r="P28" s="16"/>
      <c r="Q28" s="16"/>
      <c r="R28" s="57"/>
      <c r="S28" s="58"/>
      <c r="T28" s="58"/>
      <c r="U28" s="58"/>
    </row>
    <row r="29" spans="1:21" ht="15.5">
      <c r="A29" s="59" t="s">
        <v>62</v>
      </c>
      <c r="B29" s="59"/>
      <c r="C29" s="59"/>
      <c r="D29" s="60"/>
      <c r="E29" s="61"/>
      <c r="F29" s="62"/>
      <c r="G29" s="62"/>
      <c r="H29" s="61"/>
      <c r="I29" s="61"/>
      <c r="J29" s="61"/>
      <c r="K29" s="5"/>
      <c r="L29" s="5"/>
      <c r="M29" s="61"/>
      <c r="N29" s="61"/>
      <c r="O29" s="61"/>
      <c r="P29" s="5"/>
      <c r="Q29" s="5"/>
      <c r="R29" s="58"/>
      <c r="S29" s="58"/>
      <c r="T29" s="58"/>
      <c r="U29" s="58"/>
    </row>
    <row r="30" spans="1:21" ht="14.5">
      <c r="A30" s="63" t="s">
        <v>63</v>
      </c>
      <c r="B30" s="64"/>
      <c r="C30" s="64"/>
      <c r="D30" s="64"/>
      <c r="E30" s="11"/>
      <c r="F30" s="61"/>
      <c r="G30" s="61"/>
      <c r="H30" s="61"/>
      <c r="I30" s="61"/>
      <c r="J30" s="61"/>
      <c r="K30" s="5"/>
      <c r="L30" s="5"/>
      <c r="M30" s="5"/>
      <c r="N30" s="5"/>
      <c r="O30" s="5"/>
      <c r="P30" s="61"/>
      <c r="Q30" s="61"/>
      <c r="R30" s="58"/>
      <c r="S30" s="58"/>
      <c r="T30" s="58"/>
      <c r="U30" s="58"/>
    </row>
    <row r="31" spans="1:21" ht="14.5">
      <c r="A31" s="18" t="s">
        <v>57</v>
      </c>
      <c r="B31" s="65" t="s">
        <v>64</v>
      </c>
      <c r="C31" s="65"/>
      <c r="D31" s="65"/>
      <c r="E31" s="19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5"/>
      <c r="Q31" s="61"/>
      <c r="R31" s="58"/>
      <c r="S31" s="58"/>
      <c r="T31" s="58"/>
      <c r="U31" s="58"/>
    </row>
    <row r="32" spans="1:21" ht="15.5">
      <c r="A32" s="26" t="s">
        <v>14</v>
      </c>
      <c r="B32" s="15" t="s">
        <v>15</v>
      </c>
      <c r="C32" s="15"/>
      <c r="D32" s="15"/>
      <c r="E32" s="27"/>
      <c r="F32" s="62"/>
      <c r="G32" s="62"/>
      <c r="H32" s="66" t="s">
        <v>65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spans="1:21" ht="14.5">
      <c r="A33" s="26" t="s">
        <v>66</v>
      </c>
      <c r="B33" s="15" t="s">
        <v>67</v>
      </c>
      <c r="C33" s="15"/>
      <c r="D33" s="15"/>
      <c r="E33" s="27"/>
      <c r="F33" s="62"/>
      <c r="G33" s="62"/>
      <c r="H33" s="68"/>
      <c r="I33" s="5"/>
      <c r="J33" s="5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spans="1:21" ht="14.5">
      <c r="A34" s="26" t="s">
        <v>21</v>
      </c>
      <c r="B34" s="15" t="s">
        <v>68</v>
      </c>
      <c r="C34" s="15"/>
      <c r="D34" s="15"/>
      <c r="E34" s="27"/>
      <c r="F34" s="62"/>
      <c r="G34" s="62"/>
      <c r="H34" s="63" t="s">
        <v>63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spans="1:21" ht="14.5">
      <c r="A35" s="26" t="s">
        <v>69</v>
      </c>
      <c r="B35" s="70" t="s">
        <v>70</v>
      </c>
      <c r="C35" s="15"/>
      <c r="D35" s="15"/>
      <c r="E35" s="27"/>
      <c r="F35" s="64"/>
      <c r="G35" s="62"/>
      <c r="H35" s="71" t="s">
        <v>71</v>
      </c>
      <c r="I35" s="72" t="s">
        <v>72</v>
      </c>
      <c r="J35" s="23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spans="1:21" ht="14.5">
      <c r="A36" s="36" t="s">
        <v>73</v>
      </c>
      <c r="B36" s="73" t="s">
        <v>74</v>
      </c>
      <c r="C36" s="74"/>
      <c r="D36" s="74"/>
      <c r="E36" s="37"/>
      <c r="F36" s="62"/>
      <c r="G36" s="75"/>
      <c r="H36" s="71" t="s">
        <v>75</v>
      </c>
      <c r="I36" s="72" t="s">
        <v>76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spans="1:21" ht="14.5">
      <c r="A37" s="78"/>
      <c r="B37" s="79"/>
      <c r="C37" s="78"/>
      <c r="D37" s="78"/>
      <c r="E37" s="80" t="s">
        <v>54</v>
      </c>
      <c r="F37" s="81"/>
      <c r="G37" s="61"/>
      <c r="H37" s="38" t="s">
        <v>54</v>
      </c>
      <c r="I37" s="39" t="s">
        <v>55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spans="1:21" ht="14.5">
      <c r="A38" s="82" t="s">
        <v>57</v>
      </c>
      <c r="B38" s="82" t="s">
        <v>14</v>
      </c>
      <c r="C38" s="82" t="s">
        <v>19</v>
      </c>
      <c r="D38" s="82" t="s">
        <v>21</v>
      </c>
      <c r="E38" s="82" t="s">
        <v>69</v>
      </c>
      <c r="F38" s="83" t="s">
        <v>77</v>
      </c>
      <c r="G38" s="84" t="s">
        <v>78</v>
      </c>
      <c r="H38" s="85" t="s">
        <v>71</v>
      </c>
      <c r="I38" s="86" t="s">
        <v>75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spans="1:21" ht="14.5">
      <c r="A39" s="87" t="str">
        <f>B23</f>
        <v>06159385</v>
      </c>
      <c r="B39" s="87" t="str">
        <f>C23</f>
        <v>Asse</v>
      </c>
      <c r="C39" s="87">
        <f>D23</f>
        <v>0</v>
      </c>
      <c r="D39" s="88">
        <f>D26</f>
        <v>44048</v>
      </c>
      <c r="E39" s="89">
        <f>[1]SaisieDonneesTerrain!E4</f>
        <v>9.5</v>
      </c>
      <c r="F39" s="90" t="s">
        <v>79</v>
      </c>
      <c r="G39" s="91" t="s">
        <v>80</v>
      </c>
      <c r="H39" s="92">
        <f>[1]SaisieDonneesTerrain!E8</f>
        <v>0</v>
      </c>
      <c r="I39" s="93">
        <f>[1]SaisieDonneesTerrain!F8</f>
        <v>0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spans="1:21" ht="14.5">
      <c r="A40" s="83" t="s">
        <v>81</v>
      </c>
      <c r="B40" s="94"/>
      <c r="C40" s="94"/>
      <c r="D40" s="95"/>
      <c r="E40" s="94"/>
      <c r="F40" s="90" t="s">
        <v>82</v>
      </c>
      <c r="G40" s="91" t="s">
        <v>83</v>
      </c>
      <c r="H40" s="92">
        <f>[1]SaisieDonneesTerrain!E9</f>
        <v>0</v>
      </c>
      <c r="I40" s="93">
        <f>[1]SaisieDonneesTerrain!F9</f>
        <v>0</v>
      </c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spans="1:21" ht="14.5">
      <c r="A41" s="96"/>
      <c r="B41" s="96"/>
      <c r="C41" s="96"/>
      <c r="D41" s="96"/>
      <c r="E41" s="96"/>
      <c r="F41" s="90" t="s">
        <v>84</v>
      </c>
      <c r="G41" s="91" t="s">
        <v>85</v>
      </c>
      <c r="H41" s="92">
        <f>[1]SaisieDonneesTerrain!E10</f>
        <v>0</v>
      </c>
      <c r="I41" s="93">
        <f>[1]SaisieDonneesTerrain!F10</f>
        <v>0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spans="1:21" ht="14.5">
      <c r="A42" s="94"/>
      <c r="B42" s="94"/>
      <c r="C42" s="94"/>
      <c r="D42" s="95"/>
      <c r="E42" s="94"/>
      <c r="F42" s="90" t="s">
        <v>86</v>
      </c>
      <c r="G42" s="91" t="s">
        <v>87</v>
      </c>
      <c r="H42" s="92">
        <f>[1]SaisieDonneesTerrain!E11</f>
        <v>1</v>
      </c>
      <c r="I42" s="93" t="str">
        <f>[1]SaisieDonneesTerrain!F11</f>
        <v>M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spans="1:21" ht="14.5">
      <c r="A43" s="94"/>
      <c r="B43" s="94"/>
      <c r="C43" s="94"/>
      <c r="D43" s="95"/>
      <c r="E43" s="94"/>
      <c r="F43" s="90" t="s">
        <v>88</v>
      </c>
      <c r="G43" s="91" t="s">
        <v>89</v>
      </c>
      <c r="H43" s="92">
        <f>[1]SaisieDonneesTerrain!E12</f>
        <v>90</v>
      </c>
      <c r="I43" s="93" t="str">
        <f>[1]SaisieDonneesTerrain!F12</f>
        <v>D</v>
      </c>
      <c r="J43" s="61"/>
      <c r="K43" s="61"/>
      <c r="L43" s="61"/>
      <c r="M43" s="61"/>
      <c r="N43" s="61"/>
      <c r="O43" s="5"/>
      <c r="P43" s="61"/>
      <c r="Q43" s="61"/>
      <c r="R43" s="69"/>
      <c r="S43" s="69"/>
      <c r="T43" s="69"/>
      <c r="U43" s="69"/>
    </row>
    <row r="44" spans="1:21" ht="14.5">
      <c r="A44" s="94"/>
      <c r="B44" s="94"/>
      <c r="C44" s="94"/>
      <c r="D44" s="95"/>
      <c r="E44" s="94"/>
      <c r="F44" s="90" t="s">
        <v>90</v>
      </c>
      <c r="G44" s="91" t="s">
        <v>91</v>
      </c>
      <c r="H44" s="92">
        <f>[1]SaisieDonneesTerrain!E13</f>
        <v>3</v>
      </c>
      <c r="I44" s="93" t="str">
        <f>[1]SaisieDonneesTerrain!F13</f>
        <v>M</v>
      </c>
      <c r="J44" s="61"/>
      <c r="K44" s="61"/>
      <c r="L44" s="61"/>
      <c r="M44" s="5"/>
      <c r="N44" s="5"/>
      <c r="O44" s="5"/>
      <c r="P44" s="5"/>
      <c r="Q44" s="5"/>
      <c r="R44" s="5"/>
      <c r="S44" s="5"/>
      <c r="T44" s="69"/>
      <c r="U44" s="69"/>
    </row>
    <row r="45" spans="1:21" ht="14.5">
      <c r="A45" s="94"/>
      <c r="B45" s="94"/>
      <c r="C45" s="94"/>
      <c r="D45" s="95"/>
      <c r="E45" s="94"/>
      <c r="F45" s="90" t="s">
        <v>92</v>
      </c>
      <c r="G45" s="91" t="s">
        <v>93</v>
      </c>
      <c r="H45" s="92">
        <f>[1]SaisieDonneesTerrain!E14</f>
        <v>2</v>
      </c>
      <c r="I45" s="93" t="str">
        <f>[1]SaisieDonneesTerrain!F14</f>
        <v>M</v>
      </c>
      <c r="J45" s="61"/>
      <c r="K45" s="61"/>
      <c r="L45" s="61"/>
      <c r="M45" s="5"/>
      <c r="N45" s="5"/>
      <c r="O45" s="5"/>
      <c r="P45" s="5"/>
      <c r="Q45" s="5"/>
      <c r="R45" s="5"/>
      <c r="S45" s="5"/>
      <c r="T45" s="69"/>
      <c r="U45" s="69"/>
    </row>
    <row r="46" spans="1:21" ht="14.5">
      <c r="A46" s="94"/>
      <c r="B46" s="94"/>
      <c r="C46" s="94"/>
      <c r="D46" s="95"/>
      <c r="E46" s="94"/>
      <c r="F46" s="90" t="s">
        <v>94</v>
      </c>
      <c r="G46" s="91" t="s">
        <v>95</v>
      </c>
      <c r="H46" s="92">
        <f>[1]SaisieDonneesTerrain!E15</f>
        <v>1</v>
      </c>
      <c r="I46" s="93" t="str">
        <f>[1]SaisieDonneesTerrain!F15</f>
        <v>M</v>
      </c>
      <c r="J46" s="61"/>
      <c r="K46" s="61"/>
      <c r="L46" s="61"/>
      <c r="M46" s="5"/>
      <c r="N46" s="5"/>
      <c r="O46" s="5"/>
      <c r="P46" s="5"/>
      <c r="Q46" s="5"/>
      <c r="R46" s="5"/>
      <c r="S46" s="5"/>
      <c r="T46" s="69"/>
      <c r="U46" s="69"/>
    </row>
    <row r="47" spans="1:21" ht="14">
      <c r="A47" s="94"/>
      <c r="B47" s="94"/>
      <c r="C47" s="94"/>
      <c r="D47" s="95"/>
      <c r="E47" s="94"/>
      <c r="F47" s="90" t="s">
        <v>96</v>
      </c>
      <c r="G47" s="91" t="s">
        <v>97</v>
      </c>
      <c r="H47" s="92">
        <f>[1]SaisieDonneesTerrain!E16</f>
        <v>0</v>
      </c>
      <c r="I47" s="93">
        <f>[1]SaisieDonneesTerrain!F16</f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4.5">
      <c r="A48" s="94"/>
      <c r="B48" s="94"/>
      <c r="C48" s="94"/>
      <c r="D48" s="95"/>
      <c r="E48" s="94"/>
      <c r="F48" s="90" t="s">
        <v>98</v>
      </c>
      <c r="G48" s="91" t="s">
        <v>99</v>
      </c>
      <c r="H48" s="92">
        <f>[1]SaisieDonneesTerrain!E17</f>
        <v>1</v>
      </c>
      <c r="I48" s="93" t="str">
        <f>[1]SaisieDonneesTerrain!F17</f>
        <v>M</v>
      </c>
      <c r="J48" s="5"/>
      <c r="K48" s="5"/>
      <c r="L48" s="5"/>
      <c r="M48" s="5"/>
      <c r="N48" s="5"/>
      <c r="O48" s="61"/>
      <c r="P48" s="5"/>
      <c r="Q48" s="5"/>
      <c r="R48" s="5"/>
      <c r="S48" s="5"/>
      <c r="T48" s="5"/>
      <c r="U48" s="5"/>
    </row>
    <row r="49" spans="1:21" ht="14.5">
      <c r="A49" s="94"/>
      <c r="B49" s="94"/>
      <c r="C49" s="94"/>
      <c r="D49" s="95"/>
      <c r="E49" s="94"/>
      <c r="F49" s="90" t="s">
        <v>100</v>
      </c>
      <c r="G49" s="91" t="s">
        <v>101</v>
      </c>
      <c r="H49" s="92">
        <f>[1]SaisieDonneesTerrain!E18</f>
        <v>0</v>
      </c>
      <c r="I49" s="93">
        <f>[1]SaisieDonneesTerrain!F18</f>
        <v>0</v>
      </c>
      <c r="J49" s="5"/>
      <c r="K49" s="5"/>
      <c r="L49" s="5"/>
      <c r="M49" s="61"/>
      <c r="N49" s="61"/>
      <c r="O49" s="61"/>
      <c r="P49" s="61"/>
      <c r="Q49" s="61"/>
      <c r="R49" s="69"/>
      <c r="S49" s="69"/>
      <c r="T49" s="5"/>
      <c r="U49" s="5"/>
    </row>
    <row r="50" spans="1:21" ht="14.5">
      <c r="A50" s="94"/>
      <c r="B50" s="94"/>
      <c r="C50" s="94"/>
      <c r="D50" s="95"/>
      <c r="E50" s="94"/>
      <c r="F50" s="97" t="s">
        <v>102</v>
      </c>
      <c r="G50" s="98" t="s">
        <v>103</v>
      </c>
      <c r="H50" s="92">
        <f>[1]SaisieDonneesTerrain!E19</f>
        <v>2</v>
      </c>
      <c r="I50" s="93" t="str">
        <f>[1]SaisieDonneesTerrain!F19</f>
        <v>M</v>
      </c>
      <c r="J50" s="5"/>
      <c r="K50" s="5"/>
      <c r="L50" s="5"/>
      <c r="M50" s="61"/>
      <c r="N50" s="61"/>
      <c r="O50" s="61"/>
      <c r="P50" s="61"/>
      <c r="Q50" s="61"/>
      <c r="R50" s="69"/>
      <c r="S50" s="69"/>
      <c r="T50" s="5"/>
      <c r="U50" s="5"/>
    </row>
    <row r="51" spans="1:21" ht="15.5">
      <c r="A51" s="4"/>
      <c r="B51" s="4"/>
      <c r="C51" s="4"/>
      <c r="D51" s="4"/>
      <c r="E51" s="4"/>
      <c r="F51" s="99" t="s">
        <v>104</v>
      </c>
      <c r="G51" s="99"/>
      <c r="H51" s="100">
        <f>SUM(H39:H50)/100</f>
        <v>1</v>
      </c>
      <c r="I51" s="5"/>
      <c r="J51" s="5"/>
      <c r="K51" s="5"/>
      <c r="L51" s="5"/>
      <c r="M51" s="5"/>
      <c r="N51" s="61"/>
      <c r="O51" s="61"/>
      <c r="P51" s="61"/>
      <c r="Q51" s="61"/>
      <c r="R51" s="69"/>
      <c r="S51" s="69"/>
      <c r="T51" s="5"/>
      <c r="U51" s="5"/>
    </row>
    <row r="52" spans="1:21" ht="15.5">
      <c r="A52" s="9" t="s">
        <v>105</v>
      </c>
      <c r="B52" s="9"/>
      <c r="C52" s="9"/>
      <c r="D52" s="9"/>
      <c r="E52" s="9"/>
      <c r="F52" s="56"/>
      <c r="G52" s="10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spans="1:21" ht="14.5">
      <c r="A53" s="61"/>
      <c r="B53" s="61"/>
      <c r="C53" s="61"/>
      <c r="D53" s="61"/>
      <c r="E53" s="61"/>
      <c r="F53" s="62"/>
      <c r="G53" s="102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spans="1:21" ht="14.5">
      <c r="A54" s="63" t="s">
        <v>63</v>
      </c>
      <c r="B54" s="64"/>
      <c r="C54" s="64"/>
      <c r="D54" s="64"/>
      <c r="E54" s="103"/>
      <c r="F54" s="104"/>
      <c r="G54" s="102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spans="1:21" ht="14.5">
      <c r="A55" s="18" t="s">
        <v>77</v>
      </c>
      <c r="B55" s="65" t="s">
        <v>106</v>
      </c>
      <c r="C55" s="65"/>
      <c r="D55" s="65"/>
      <c r="E55" s="65"/>
      <c r="F55" s="19"/>
      <c r="G55" s="105"/>
      <c r="H55" s="61"/>
      <c r="I55" s="61"/>
      <c r="J55" s="106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spans="1:21" ht="14.5">
      <c r="A56" s="26" t="s">
        <v>107</v>
      </c>
      <c r="B56" s="15" t="s">
        <v>106</v>
      </c>
      <c r="C56" s="15"/>
      <c r="D56" s="15"/>
      <c r="E56" s="15"/>
      <c r="F56" s="27"/>
      <c r="G56" s="105"/>
      <c r="H56" s="63" t="s">
        <v>63</v>
      </c>
      <c r="I56" s="61"/>
      <c r="J56" s="106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spans="1:21" ht="14.5">
      <c r="A57" s="26" t="s">
        <v>108</v>
      </c>
      <c r="B57" s="15" t="s">
        <v>109</v>
      </c>
      <c r="C57" s="15"/>
      <c r="D57" s="15"/>
      <c r="E57" s="15"/>
      <c r="F57" s="27"/>
      <c r="G57" s="105"/>
      <c r="H57" s="107" t="s">
        <v>110</v>
      </c>
      <c r="I57" s="107" t="s">
        <v>78</v>
      </c>
      <c r="J57" s="107" t="s">
        <v>111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spans="1:21" ht="14.5">
      <c r="A58" s="26" t="s">
        <v>112</v>
      </c>
      <c r="B58" s="15" t="s">
        <v>113</v>
      </c>
      <c r="C58" s="15"/>
      <c r="D58" s="15"/>
      <c r="E58" s="15"/>
      <c r="F58" s="27"/>
      <c r="G58" s="105"/>
      <c r="H58" s="108" t="s">
        <v>114</v>
      </c>
      <c r="I58" s="108" t="s">
        <v>115</v>
      </c>
      <c r="J58" s="108" t="s">
        <v>116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spans="1:21" ht="14.5">
      <c r="A59" s="26" t="s">
        <v>117</v>
      </c>
      <c r="B59" s="15" t="s">
        <v>118</v>
      </c>
      <c r="C59" s="15"/>
      <c r="D59" s="15"/>
      <c r="E59" s="15"/>
      <c r="F59" s="27"/>
      <c r="G59" s="105"/>
      <c r="H59" s="109" t="s">
        <v>119</v>
      </c>
      <c r="I59" s="109" t="s">
        <v>120</v>
      </c>
      <c r="J59" s="109" t="s">
        <v>121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spans="1:21" ht="14.5">
      <c r="A60" s="26" t="s">
        <v>122</v>
      </c>
      <c r="B60" s="15" t="s">
        <v>123</v>
      </c>
      <c r="C60" s="15"/>
      <c r="D60" s="15"/>
      <c r="E60" s="15"/>
      <c r="F60" s="27"/>
      <c r="G60" s="105"/>
      <c r="H60" s="109" t="s">
        <v>124</v>
      </c>
      <c r="I60" s="109" t="s">
        <v>125</v>
      </c>
      <c r="J60" s="109" t="s">
        <v>126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spans="1:21" ht="14.5">
      <c r="A61" s="26" t="s">
        <v>127</v>
      </c>
      <c r="B61" s="15" t="s">
        <v>128</v>
      </c>
      <c r="C61" s="15"/>
      <c r="D61" s="15"/>
      <c r="E61" s="15"/>
      <c r="F61" s="27"/>
      <c r="G61" s="110"/>
      <c r="H61" s="111" t="s">
        <v>129</v>
      </c>
      <c r="I61" s="111" t="s">
        <v>130</v>
      </c>
      <c r="J61" s="111" t="s">
        <v>131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spans="1:21" ht="14.5">
      <c r="A62" s="36" t="s">
        <v>132</v>
      </c>
      <c r="B62" s="74" t="s">
        <v>133</v>
      </c>
      <c r="C62" s="112"/>
      <c r="D62" s="112"/>
      <c r="E62" s="74"/>
      <c r="F62" s="37"/>
      <c r="G62" s="110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spans="1:21" ht="14.5">
      <c r="A63" s="61"/>
      <c r="B63" s="61"/>
      <c r="C63" s="61"/>
      <c r="D63" s="61"/>
      <c r="E63" s="113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spans="1:21" ht="14.5">
      <c r="A64" s="78"/>
      <c r="B64" s="78"/>
      <c r="C64" s="78"/>
      <c r="D64" s="38" t="s">
        <v>54</v>
      </c>
      <c r="E64" s="38" t="s">
        <v>54</v>
      </c>
      <c r="F64" s="38" t="s">
        <v>54</v>
      </c>
      <c r="G64" s="39" t="s">
        <v>55</v>
      </c>
      <c r="H64" s="39" t="s">
        <v>55</v>
      </c>
      <c r="I64" s="39" t="s">
        <v>55</v>
      </c>
      <c r="J64" s="39" t="s">
        <v>55</v>
      </c>
      <c r="K64" s="39" t="s">
        <v>55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spans="1:21" ht="14.5">
      <c r="A65" s="41" t="s">
        <v>57</v>
      </c>
      <c r="B65" s="41" t="s">
        <v>21</v>
      </c>
      <c r="C65" s="41" t="s">
        <v>134</v>
      </c>
      <c r="D65" s="41" t="s">
        <v>77</v>
      </c>
      <c r="E65" s="41" t="s">
        <v>107</v>
      </c>
      <c r="F65" s="41" t="s">
        <v>108</v>
      </c>
      <c r="G65" s="41" t="s">
        <v>112</v>
      </c>
      <c r="H65" s="41" t="s">
        <v>135</v>
      </c>
      <c r="I65" s="41" t="s">
        <v>122</v>
      </c>
      <c r="J65" s="41" t="s">
        <v>127</v>
      </c>
      <c r="K65" s="41" t="s">
        <v>132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spans="1:21" ht="14.5">
      <c r="A66" s="39" t="str">
        <f>B23</f>
        <v>06159385</v>
      </c>
      <c r="B66" s="114">
        <f>D26</f>
        <v>44048</v>
      </c>
      <c r="C66" s="115" t="s">
        <v>136</v>
      </c>
      <c r="D66" s="116" t="s">
        <v>87</v>
      </c>
      <c r="E66" s="117" t="s">
        <v>120</v>
      </c>
      <c r="F66" s="116" t="s">
        <v>137</v>
      </c>
      <c r="G66" s="118" t="s">
        <v>138</v>
      </c>
      <c r="H66" s="118"/>
      <c r="I66" s="118"/>
      <c r="J66" s="118"/>
      <c r="K66" s="118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spans="1:21" ht="14.5">
      <c r="A67" s="119" t="str">
        <f t="shared" ref="A67:B77" si="0">+A$66</f>
        <v>06159385</v>
      </c>
      <c r="B67" s="120">
        <f t="shared" si="0"/>
        <v>44048</v>
      </c>
      <c r="C67" s="115" t="s">
        <v>139</v>
      </c>
      <c r="D67" s="116" t="s">
        <v>91</v>
      </c>
      <c r="E67" s="117" t="s">
        <v>130</v>
      </c>
      <c r="F67" s="116" t="s">
        <v>137</v>
      </c>
      <c r="G67" s="121" t="s">
        <v>140</v>
      </c>
      <c r="H67" s="118"/>
      <c r="I67" s="118"/>
      <c r="J67" s="121"/>
      <c r="K67" s="118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spans="1:21" ht="14.5">
      <c r="A68" s="119" t="str">
        <f t="shared" si="0"/>
        <v>06159385</v>
      </c>
      <c r="B68" s="120">
        <f t="shared" si="0"/>
        <v>44048</v>
      </c>
      <c r="C68" s="115" t="s">
        <v>141</v>
      </c>
      <c r="D68" s="116" t="s">
        <v>93</v>
      </c>
      <c r="E68" s="117" t="s">
        <v>115</v>
      </c>
      <c r="F68" s="116" t="s">
        <v>137</v>
      </c>
      <c r="G68" s="121" t="s">
        <v>138</v>
      </c>
      <c r="H68" s="118"/>
      <c r="I68" s="118"/>
      <c r="J68" s="121"/>
      <c r="K68" s="118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spans="1:21" ht="14.5">
      <c r="A69" s="119" t="str">
        <f t="shared" si="0"/>
        <v>06159385</v>
      </c>
      <c r="B69" s="120">
        <f t="shared" si="0"/>
        <v>44048</v>
      </c>
      <c r="C69" s="115" t="s">
        <v>142</v>
      </c>
      <c r="D69" s="116" t="s">
        <v>95</v>
      </c>
      <c r="E69" s="117" t="s">
        <v>115</v>
      </c>
      <c r="F69" s="116" t="s">
        <v>137</v>
      </c>
      <c r="G69" s="121" t="s">
        <v>143</v>
      </c>
      <c r="H69" s="118"/>
      <c r="I69" s="118"/>
      <c r="J69" s="121"/>
      <c r="K69" s="118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spans="1:21" ht="14.5">
      <c r="A70" s="119" t="str">
        <f t="shared" si="0"/>
        <v>06159385</v>
      </c>
      <c r="B70" s="120">
        <f t="shared" si="0"/>
        <v>44048</v>
      </c>
      <c r="C70" s="115" t="s">
        <v>144</v>
      </c>
      <c r="D70" s="116" t="s">
        <v>89</v>
      </c>
      <c r="E70" s="117" t="s">
        <v>125</v>
      </c>
      <c r="F70" s="116" t="s">
        <v>145</v>
      </c>
      <c r="G70" s="121" t="s">
        <v>143</v>
      </c>
      <c r="H70" s="118"/>
      <c r="I70" s="118"/>
      <c r="J70" s="121"/>
      <c r="K70" s="118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spans="1:21" ht="14.5">
      <c r="A71" s="119" t="str">
        <f t="shared" si="0"/>
        <v>06159385</v>
      </c>
      <c r="B71" s="120">
        <f t="shared" si="0"/>
        <v>44048</v>
      </c>
      <c r="C71" s="115" t="s">
        <v>146</v>
      </c>
      <c r="D71" s="116" t="s">
        <v>89</v>
      </c>
      <c r="E71" s="117" t="s">
        <v>120</v>
      </c>
      <c r="F71" s="116" t="s">
        <v>145</v>
      </c>
      <c r="G71" s="121" t="s">
        <v>147</v>
      </c>
      <c r="H71" s="118"/>
      <c r="I71" s="118"/>
      <c r="J71" s="121"/>
      <c r="K71" s="118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spans="1:21" ht="14.5">
      <c r="A72" s="119" t="str">
        <f t="shared" si="0"/>
        <v>06159385</v>
      </c>
      <c r="B72" s="120">
        <f t="shared" si="0"/>
        <v>44048</v>
      </c>
      <c r="C72" s="115" t="s">
        <v>148</v>
      </c>
      <c r="D72" s="116" t="s">
        <v>89</v>
      </c>
      <c r="E72" s="117" t="s">
        <v>130</v>
      </c>
      <c r="F72" s="116" t="s">
        <v>145</v>
      </c>
      <c r="G72" s="121" t="s">
        <v>138</v>
      </c>
      <c r="H72" s="118"/>
      <c r="I72" s="118"/>
      <c r="J72" s="121"/>
      <c r="K72" s="118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spans="1:21" ht="14.5">
      <c r="A73" s="119" t="str">
        <f t="shared" si="0"/>
        <v>06159385</v>
      </c>
      <c r="B73" s="120">
        <f t="shared" si="0"/>
        <v>44048</v>
      </c>
      <c r="C73" s="115" t="s">
        <v>149</v>
      </c>
      <c r="D73" s="116" t="s">
        <v>89</v>
      </c>
      <c r="E73" s="117" t="s">
        <v>115</v>
      </c>
      <c r="F73" s="116" t="s">
        <v>145</v>
      </c>
      <c r="G73" s="121" t="s">
        <v>138</v>
      </c>
      <c r="H73" s="118"/>
      <c r="I73" s="118"/>
      <c r="J73" s="121"/>
      <c r="K73" s="118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spans="1:21" ht="14.5">
      <c r="A74" s="119" t="str">
        <f t="shared" si="0"/>
        <v>06159385</v>
      </c>
      <c r="B74" s="120">
        <f t="shared" si="0"/>
        <v>44048</v>
      </c>
      <c r="C74" s="115" t="s">
        <v>150</v>
      </c>
      <c r="D74" s="116" t="s">
        <v>89</v>
      </c>
      <c r="E74" s="117" t="s">
        <v>125</v>
      </c>
      <c r="F74" s="116" t="s">
        <v>151</v>
      </c>
      <c r="G74" s="121" t="s">
        <v>140</v>
      </c>
      <c r="H74" s="118"/>
      <c r="I74" s="118"/>
      <c r="J74" s="121"/>
      <c r="K74" s="118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spans="1:21" ht="14.5">
      <c r="A75" s="119" t="str">
        <f t="shared" si="0"/>
        <v>06159385</v>
      </c>
      <c r="B75" s="120">
        <f t="shared" si="0"/>
        <v>44048</v>
      </c>
      <c r="C75" s="115" t="s">
        <v>152</v>
      </c>
      <c r="D75" s="116" t="s">
        <v>89</v>
      </c>
      <c r="E75" s="117" t="s">
        <v>120</v>
      </c>
      <c r="F75" s="116" t="s">
        <v>151</v>
      </c>
      <c r="G75" s="121" t="s">
        <v>138</v>
      </c>
      <c r="H75" s="118"/>
      <c r="I75" s="118"/>
      <c r="J75" s="121"/>
      <c r="K75" s="118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spans="1:21" ht="14.5">
      <c r="A76" s="119" t="str">
        <f t="shared" si="0"/>
        <v>06159385</v>
      </c>
      <c r="B76" s="120">
        <f t="shared" si="0"/>
        <v>44048</v>
      </c>
      <c r="C76" s="115" t="s">
        <v>153</v>
      </c>
      <c r="D76" s="116" t="s">
        <v>89</v>
      </c>
      <c r="E76" s="117" t="s">
        <v>130</v>
      </c>
      <c r="F76" s="116" t="s">
        <v>151</v>
      </c>
      <c r="G76" s="121" t="s">
        <v>154</v>
      </c>
      <c r="H76" s="118"/>
      <c r="I76" s="118"/>
      <c r="J76" s="121"/>
      <c r="K76" s="118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spans="1:21" ht="14.5">
      <c r="A77" s="119" t="str">
        <f t="shared" si="0"/>
        <v>06159385</v>
      </c>
      <c r="B77" s="120">
        <f t="shared" si="0"/>
        <v>44048</v>
      </c>
      <c r="C77" s="115" t="s">
        <v>155</v>
      </c>
      <c r="D77" s="116" t="s">
        <v>89</v>
      </c>
      <c r="E77" s="117" t="s">
        <v>115</v>
      </c>
      <c r="F77" s="116" t="s">
        <v>151</v>
      </c>
      <c r="G77" s="121" t="s">
        <v>156</v>
      </c>
      <c r="H77" s="118"/>
      <c r="I77" s="118"/>
      <c r="J77" s="121"/>
      <c r="K77" s="118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spans="1:21" ht="14.5">
      <c r="A78" s="119"/>
      <c r="B78" s="120"/>
      <c r="C78" s="79"/>
      <c r="D78" s="122"/>
      <c r="E78" s="122"/>
      <c r="F78" s="122"/>
      <c r="G78" s="123"/>
      <c r="H78" s="123"/>
      <c r="I78" s="123"/>
      <c r="J78" s="123"/>
      <c r="K78" s="123"/>
      <c r="L78" s="61"/>
      <c r="M78" s="61"/>
      <c r="N78" s="61"/>
      <c r="O78" s="61"/>
      <c r="P78" s="61"/>
      <c r="Q78" s="61"/>
      <c r="R78" s="61"/>
      <c r="S78" s="61"/>
      <c r="T78" s="69"/>
      <c r="U78" s="69"/>
    </row>
    <row r="79" spans="1:21" ht="15.5">
      <c r="A79" s="66" t="s">
        <v>157</v>
      </c>
      <c r="B79" s="66"/>
      <c r="C79" s="4"/>
      <c r="D79" s="4"/>
      <c r="E79" s="4"/>
      <c r="F79" s="4"/>
      <c r="G79" s="5"/>
      <c r="H79" s="5"/>
      <c r="I79" s="5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spans="1:21" ht="14.5">
      <c r="A80" s="16"/>
      <c r="B80" s="5"/>
      <c r="C80" s="5"/>
      <c r="D80" s="5"/>
      <c r="E80" s="5"/>
      <c r="F80" s="5"/>
      <c r="G80" s="5"/>
      <c r="H80" s="5"/>
      <c r="I80" s="5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spans="1:21" ht="14.5">
      <c r="A81" s="70" t="s">
        <v>2</v>
      </c>
      <c r="B81" s="64"/>
      <c r="C81" s="64"/>
      <c r="D81" s="11"/>
      <c r="E81" s="11"/>
      <c r="F81" s="11"/>
      <c r="G81" s="5"/>
      <c r="H81" s="5"/>
      <c r="I81" s="5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spans="1:21" ht="14.5">
      <c r="A82" s="18" t="s">
        <v>158</v>
      </c>
      <c r="B82" s="65" t="s">
        <v>159</v>
      </c>
      <c r="C82" s="124"/>
      <c r="D82" s="19"/>
      <c r="E82" s="11"/>
      <c r="F82" s="5"/>
      <c r="G82" s="16"/>
      <c r="H82" s="5"/>
      <c r="I82" s="5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spans="1:21" ht="14.5">
      <c r="A83" s="26" t="s">
        <v>160</v>
      </c>
      <c r="B83" s="70" t="s">
        <v>161</v>
      </c>
      <c r="C83" s="125"/>
      <c r="D83" s="27"/>
      <c r="E83" s="11"/>
      <c r="F83" s="69"/>
      <c r="G83" s="16"/>
      <c r="H83" s="5"/>
      <c r="I83" s="5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spans="1:21" ht="14.5">
      <c r="A84" s="36" t="s">
        <v>162</v>
      </c>
      <c r="B84" s="74" t="s">
        <v>163</v>
      </c>
      <c r="C84" s="112"/>
      <c r="D84" s="37"/>
      <c r="E84" s="11"/>
      <c r="F84" s="69"/>
      <c r="G84" s="16"/>
      <c r="H84" s="5"/>
      <c r="I84" s="5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spans="1:21" ht="14.5">
      <c r="A85" s="5"/>
      <c r="B85" s="5"/>
      <c r="C85" s="5"/>
      <c r="D85" s="5"/>
      <c r="E85" s="5"/>
      <c r="F85" s="69"/>
      <c r="G85" s="5"/>
      <c r="H85" s="5"/>
      <c r="I85" s="5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spans="1:21" ht="253">
      <c r="A86" s="78"/>
      <c r="B86" s="78"/>
      <c r="C86" s="39" t="s">
        <v>55</v>
      </c>
      <c r="D86" s="38" t="s">
        <v>164</v>
      </c>
      <c r="E86" s="126" t="s">
        <v>165</v>
      </c>
      <c r="F86" s="80"/>
      <c r="G86" s="80"/>
      <c r="H86" s="127" t="s">
        <v>166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9"/>
      <c r="U86" s="69"/>
    </row>
    <row r="87" spans="1:21" ht="14.5">
      <c r="A87" s="83" t="s">
        <v>57</v>
      </c>
      <c r="B87" s="83" t="s">
        <v>21</v>
      </c>
      <c r="C87" s="129" t="s">
        <v>158</v>
      </c>
      <c r="D87" s="130" t="s">
        <v>160</v>
      </c>
      <c r="E87" s="129" t="s">
        <v>167</v>
      </c>
      <c r="F87" s="129" t="s">
        <v>168</v>
      </c>
      <c r="G87" s="129" t="s">
        <v>169</v>
      </c>
      <c r="H87" s="131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69"/>
      <c r="U87" s="69"/>
    </row>
    <row r="88" spans="1:21" ht="14.5">
      <c r="A88" s="132" t="str">
        <f>B23</f>
        <v>06159385</v>
      </c>
      <c r="B88" s="133">
        <f>D26</f>
        <v>44048</v>
      </c>
      <c r="C88" s="134" t="s">
        <v>170</v>
      </c>
      <c r="D88" s="134">
        <v>69</v>
      </c>
      <c r="E88" s="135">
        <v>12</v>
      </c>
      <c r="F88" s="135">
        <v>20</v>
      </c>
      <c r="G88" s="135">
        <v>23</v>
      </c>
      <c r="H88" s="135">
        <v>3</v>
      </c>
      <c r="I88" s="135">
        <v>1</v>
      </c>
      <c r="J88" s="135">
        <v>5</v>
      </c>
      <c r="K88" s="135">
        <v>3</v>
      </c>
      <c r="L88" s="135"/>
      <c r="M88" s="135">
        <v>5</v>
      </c>
      <c r="N88" s="135">
        <v>12</v>
      </c>
      <c r="O88" s="135">
        <v>3</v>
      </c>
      <c r="P88" s="135"/>
      <c r="Q88" s="135">
        <v>5</v>
      </c>
      <c r="R88" s="135">
        <v>1</v>
      </c>
      <c r="S88" s="135">
        <v>17</v>
      </c>
      <c r="T88" s="69"/>
      <c r="U88" s="69"/>
    </row>
    <row r="89" spans="1:21" ht="14.5">
      <c r="A89" s="119" t="str">
        <f t="shared" ref="A89:B108" si="1">+A$88</f>
        <v>06159385</v>
      </c>
      <c r="B89" s="120">
        <f t="shared" si="1"/>
        <v>44048</v>
      </c>
      <c r="C89" s="134" t="s">
        <v>171</v>
      </c>
      <c r="D89" s="134">
        <v>20</v>
      </c>
      <c r="E89" s="135">
        <v>0</v>
      </c>
      <c r="F89" s="135">
        <v>1</v>
      </c>
      <c r="G89" s="135">
        <v>0</v>
      </c>
      <c r="H89" s="135"/>
      <c r="I89" s="135"/>
      <c r="J89" s="135"/>
      <c r="K89" s="135"/>
      <c r="L89" s="135"/>
      <c r="M89" s="135"/>
      <c r="N89" s="135">
        <v>1</v>
      </c>
      <c r="O89" s="135"/>
      <c r="P89" s="135"/>
      <c r="Q89" s="135"/>
      <c r="R89" s="135"/>
      <c r="S89" s="135"/>
      <c r="T89" s="69"/>
      <c r="U89" s="69"/>
    </row>
    <row r="90" spans="1:21" ht="14.5">
      <c r="A90" s="119" t="str">
        <f t="shared" si="1"/>
        <v>06159385</v>
      </c>
      <c r="B90" s="120">
        <f t="shared" si="1"/>
        <v>44048</v>
      </c>
      <c r="C90" s="134" t="s">
        <v>172</v>
      </c>
      <c r="D90" s="134">
        <v>26</v>
      </c>
      <c r="E90" s="135">
        <v>10</v>
      </c>
      <c r="F90" s="135">
        <v>1</v>
      </c>
      <c r="G90" s="135">
        <v>0</v>
      </c>
      <c r="H90" s="135">
        <v>8</v>
      </c>
      <c r="I90" s="135"/>
      <c r="J90" s="135"/>
      <c r="K90" s="135">
        <v>2</v>
      </c>
      <c r="L90" s="135"/>
      <c r="M90" s="135">
        <v>1</v>
      </c>
      <c r="N90" s="135"/>
      <c r="O90" s="135"/>
      <c r="P90" s="135"/>
      <c r="Q90" s="135"/>
      <c r="R90" s="135"/>
      <c r="S90" s="135"/>
      <c r="T90" s="69"/>
      <c r="U90" s="69"/>
    </row>
    <row r="91" spans="1:21" ht="14.5">
      <c r="A91" s="119" t="str">
        <f t="shared" si="1"/>
        <v>06159385</v>
      </c>
      <c r="B91" s="120">
        <f t="shared" si="1"/>
        <v>44048</v>
      </c>
      <c r="C91" s="134" t="s">
        <v>173</v>
      </c>
      <c r="D91" s="134">
        <v>155</v>
      </c>
      <c r="E91" s="135">
        <v>0</v>
      </c>
      <c r="F91" s="135">
        <v>1</v>
      </c>
      <c r="G91" s="135">
        <v>0</v>
      </c>
      <c r="H91" s="135"/>
      <c r="I91" s="135"/>
      <c r="J91" s="135"/>
      <c r="K91" s="135"/>
      <c r="L91" s="135">
        <v>1</v>
      </c>
      <c r="M91" s="135"/>
      <c r="N91" s="135"/>
      <c r="O91" s="135"/>
      <c r="P91" s="135"/>
      <c r="Q91" s="135"/>
      <c r="R91" s="135"/>
      <c r="S91" s="135"/>
      <c r="T91" s="69"/>
      <c r="U91" s="69"/>
    </row>
    <row r="92" spans="1:21" ht="14.5">
      <c r="A92" s="119" t="str">
        <f t="shared" si="1"/>
        <v>06159385</v>
      </c>
      <c r="B92" s="120">
        <f t="shared" si="1"/>
        <v>44048</v>
      </c>
      <c r="C92" s="134" t="s">
        <v>174</v>
      </c>
      <c r="D92" s="134">
        <v>164</v>
      </c>
      <c r="E92" s="135">
        <v>1</v>
      </c>
      <c r="F92" s="135">
        <v>1</v>
      </c>
      <c r="G92" s="135">
        <v>0</v>
      </c>
      <c r="H92" s="135"/>
      <c r="I92" s="135"/>
      <c r="J92" s="135">
        <v>1</v>
      </c>
      <c r="K92" s="135"/>
      <c r="L92" s="135"/>
      <c r="M92" s="135"/>
      <c r="N92" s="135">
        <v>1</v>
      </c>
      <c r="O92" s="135"/>
      <c r="P92" s="135"/>
      <c r="Q92" s="135"/>
      <c r="R92" s="135"/>
      <c r="S92" s="135"/>
      <c r="T92" s="69"/>
      <c r="U92" s="69"/>
    </row>
    <row r="93" spans="1:21" ht="14.5">
      <c r="A93" s="119" t="str">
        <f t="shared" si="1"/>
        <v>06159385</v>
      </c>
      <c r="B93" s="120">
        <f t="shared" si="1"/>
        <v>44048</v>
      </c>
      <c r="C93" s="134" t="s">
        <v>175</v>
      </c>
      <c r="D93" s="134">
        <v>127</v>
      </c>
      <c r="E93" s="135">
        <v>1</v>
      </c>
      <c r="F93" s="135">
        <v>2</v>
      </c>
      <c r="G93" s="135">
        <v>0</v>
      </c>
      <c r="H93" s="135"/>
      <c r="I93" s="135"/>
      <c r="J93" s="135"/>
      <c r="K93" s="135">
        <v>1</v>
      </c>
      <c r="L93" s="135">
        <v>1</v>
      </c>
      <c r="M93" s="135"/>
      <c r="N93" s="135">
        <v>1</v>
      </c>
      <c r="O93" s="135"/>
      <c r="P93" s="135"/>
      <c r="Q93" s="135"/>
      <c r="R93" s="135"/>
      <c r="S93" s="135"/>
      <c r="T93" s="69"/>
      <c r="U93" s="69"/>
    </row>
    <row r="94" spans="1:21" ht="14.5">
      <c r="A94" s="119" t="str">
        <f t="shared" si="1"/>
        <v>06159385</v>
      </c>
      <c r="B94" s="120">
        <f t="shared" si="1"/>
        <v>44048</v>
      </c>
      <c r="C94" s="134" t="s">
        <v>176</v>
      </c>
      <c r="D94" s="134">
        <v>221</v>
      </c>
      <c r="E94" s="135">
        <v>0</v>
      </c>
      <c r="F94" s="135">
        <v>1</v>
      </c>
      <c r="G94" s="135">
        <v>0</v>
      </c>
      <c r="H94" s="135"/>
      <c r="I94" s="135"/>
      <c r="J94" s="135"/>
      <c r="K94" s="135"/>
      <c r="L94" s="135">
        <v>1</v>
      </c>
      <c r="M94" s="135"/>
      <c r="N94" s="135"/>
      <c r="O94" s="135"/>
      <c r="P94" s="135"/>
      <c r="Q94" s="135"/>
      <c r="R94" s="135"/>
      <c r="S94" s="135"/>
      <c r="T94" s="69"/>
      <c r="U94" s="69"/>
    </row>
    <row r="95" spans="1:21" ht="14.5">
      <c r="A95" s="119" t="str">
        <f t="shared" si="1"/>
        <v>06159385</v>
      </c>
      <c r="B95" s="120">
        <f t="shared" si="1"/>
        <v>44048</v>
      </c>
      <c r="C95" s="134" t="s">
        <v>177</v>
      </c>
      <c r="D95" s="134">
        <v>212</v>
      </c>
      <c r="E95" s="135">
        <v>0</v>
      </c>
      <c r="F95" s="135">
        <v>3</v>
      </c>
      <c r="G95" s="135">
        <v>1</v>
      </c>
      <c r="H95" s="135"/>
      <c r="I95" s="135"/>
      <c r="J95" s="135"/>
      <c r="K95" s="135"/>
      <c r="L95" s="135"/>
      <c r="M95" s="135"/>
      <c r="N95" s="135">
        <v>3</v>
      </c>
      <c r="O95" s="135"/>
      <c r="P95" s="135"/>
      <c r="Q95" s="135"/>
      <c r="R95" s="135">
        <v>1</v>
      </c>
      <c r="S95" s="135"/>
      <c r="T95" s="69"/>
      <c r="U95" s="69"/>
    </row>
    <row r="96" spans="1:21" ht="14.5">
      <c r="A96" s="119" t="str">
        <f t="shared" si="1"/>
        <v>06159385</v>
      </c>
      <c r="B96" s="120">
        <f t="shared" si="1"/>
        <v>44048</v>
      </c>
      <c r="C96" s="134" t="s">
        <v>178</v>
      </c>
      <c r="D96" s="134">
        <v>200</v>
      </c>
      <c r="E96" s="135">
        <v>1</v>
      </c>
      <c r="F96" s="135">
        <v>0</v>
      </c>
      <c r="G96" s="135">
        <v>0</v>
      </c>
      <c r="H96" s="135"/>
      <c r="I96" s="135"/>
      <c r="J96" s="135"/>
      <c r="K96" s="135">
        <v>1</v>
      </c>
      <c r="L96" s="135"/>
      <c r="M96" s="135"/>
      <c r="N96" s="135"/>
      <c r="O96" s="135"/>
      <c r="P96" s="135"/>
      <c r="Q96" s="135"/>
      <c r="R96" s="135"/>
      <c r="S96" s="135"/>
      <c r="T96" s="69"/>
      <c r="U96" s="69"/>
    </row>
    <row r="97" spans="1:21" ht="14.5">
      <c r="A97" s="119" t="str">
        <f t="shared" si="1"/>
        <v>06159385</v>
      </c>
      <c r="B97" s="120">
        <f t="shared" si="1"/>
        <v>44048</v>
      </c>
      <c r="C97" s="134" t="s">
        <v>179</v>
      </c>
      <c r="D97" s="134">
        <v>310</v>
      </c>
      <c r="E97" s="135">
        <v>1</v>
      </c>
      <c r="F97" s="135">
        <v>0</v>
      </c>
      <c r="G97" s="135">
        <v>0</v>
      </c>
      <c r="H97" s="135">
        <v>1</v>
      </c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69"/>
      <c r="U97" s="69"/>
    </row>
    <row r="98" spans="1:21" ht="14.5">
      <c r="A98" s="119" t="str">
        <f t="shared" si="1"/>
        <v>06159385</v>
      </c>
      <c r="B98" s="120">
        <f t="shared" si="1"/>
        <v>44048</v>
      </c>
      <c r="C98" s="134" t="s">
        <v>180</v>
      </c>
      <c r="D98" s="134">
        <v>3163</v>
      </c>
      <c r="E98" s="135">
        <v>1</v>
      </c>
      <c r="F98" s="135">
        <v>0</v>
      </c>
      <c r="G98" s="135">
        <v>0</v>
      </c>
      <c r="H98" s="135">
        <v>1</v>
      </c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69"/>
      <c r="U98" s="69"/>
    </row>
    <row r="99" spans="1:21" ht="14.5">
      <c r="A99" s="119" t="str">
        <f t="shared" si="1"/>
        <v>06159385</v>
      </c>
      <c r="B99" s="120">
        <f t="shared" si="1"/>
        <v>44048</v>
      </c>
      <c r="C99" s="134" t="s">
        <v>181</v>
      </c>
      <c r="D99" s="134">
        <v>5151</v>
      </c>
      <c r="E99" s="135">
        <v>0</v>
      </c>
      <c r="F99" s="135">
        <v>1</v>
      </c>
      <c r="G99" s="135">
        <v>0</v>
      </c>
      <c r="H99" s="135"/>
      <c r="I99" s="135"/>
      <c r="J99" s="135"/>
      <c r="K99" s="135"/>
      <c r="L99" s="135"/>
      <c r="M99" s="135"/>
      <c r="N99" s="135">
        <v>1</v>
      </c>
      <c r="O99" s="135"/>
      <c r="P99" s="135"/>
      <c r="Q99" s="135"/>
      <c r="R99" s="135"/>
      <c r="S99" s="135"/>
      <c r="T99" s="69"/>
      <c r="U99" s="69"/>
    </row>
    <row r="100" spans="1:21" ht="14.5">
      <c r="A100" s="119" t="str">
        <f t="shared" si="1"/>
        <v>06159385</v>
      </c>
      <c r="B100" s="120">
        <f t="shared" si="1"/>
        <v>44048</v>
      </c>
      <c r="C100" s="134" t="s">
        <v>182</v>
      </c>
      <c r="D100" s="134">
        <v>364</v>
      </c>
      <c r="E100" s="135">
        <v>24</v>
      </c>
      <c r="F100" s="135">
        <v>19</v>
      </c>
      <c r="G100" s="135">
        <v>11</v>
      </c>
      <c r="H100" s="135"/>
      <c r="I100" s="135">
        <v>4</v>
      </c>
      <c r="J100" s="135">
        <v>14</v>
      </c>
      <c r="K100" s="135">
        <v>6</v>
      </c>
      <c r="L100" s="135">
        <v>4</v>
      </c>
      <c r="M100" s="135"/>
      <c r="N100" s="135">
        <v>15</v>
      </c>
      <c r="O100" s="135"/>
      <c r="P100" s="135">
        <v>2</v>
      </c>
      <c r="Q100" s="135"/>
      <c r="R100" s="135">
        <v>8</v>
      </c>
      <c r="S100" s="135">
        <v>1</v>
      </c>
      <c r="T100" s="69"/>
      <c r="U100" s="69"/>
    </row>
    <row r="101" spans="1:21" ht="14.5">
      <c r="A101" s="119" t="str">
        <f t="shared" si="1"/>
        <v>06159385</v>
      </c>
      <c r="B101" s="120">
        <f t="shared" si="1"/>
        <v>44048</v>
      </c>
      <c r="C101" s="134" t="s">
        <v>183</v>
      </c>
      <c r="D101" s="134">
        <v>390</v>
      </c>
      <c r="E101" s="135">
        <v>0</v>
      </c>
      <c r="F101" s="135">
        <v>11</v>
      </c>
      <c r="G101" s="135">
        <v>6</v>
      </c>
      <c r="H101" s="135"/>
      <c r="I101" s="135"/>
      <c r="J101" s="135"/>
      <c r="K101" s="135"/>
      <c r="L101" s="135"/>
      <c r="M101" s="135"/>
      <c r="N101" s="135"/>
      <c r="O101" s="135">
        <v>11</v>
      </c>
      <c r="P101" s="135"/>
      <c r="Q101" s="135"/>
      <c r="R101" s="135"/>
      <c r="S101" s="135">
        <v>6</v>
      </c>
      <c r="T101" s="69"/>
      <c r="U101" s="69"/>
    </row>
    <row r="102" spans="1:21" ht="14.5">
      <c r="A102" s="119" t="str">
        <f t="shared" si="1"/>
        <v>06159385</v>
      </c>
      <c r="B102" s="120">
        <f t="shared" si="1"/>
        <v>44048</v>
      </c>
      <c r="C102" s="134" t="s">
        <v>184</v>
      </c>
      <c r="D102" s="134">
        <v>457</v>
      </c>
      <c r="E102" s="135">
        <v>30</v>
      </c>
      <c r="F102" s="135">
        <v>20</v>
      </c>
      <c r="G102" s="135">
        <v>9</v>
      </c>
      <c r="H102" s="135">
        <v>4</v>
      </c>
      <c r="I102" s="135">
        <v>1</v>
      </c>
      <c r="J102" s="135">
        <v>22</v>
      </c>
      <c r="K102" s="135">
        <v>3</v>
      </c>
      <c r="L102" s="135">
        <v>11</v>
      </c>
      <c r="M102" s="135">
        <v>4</v>
      </c>
      <c r="N102" s="135">
        <v>2</v>
      </c>
      <c r="O102" s="135">
        <v>3</v>
      </c>
      <c r="P102" s="135"/>
      <c r="Q102" s="135">
        <v>1</v>
      </c>
      <c r="R102" s="135">
        <v>1</v>
      </c>
      <c r="S102" s="135">
        <v>7</v>
      </c>
      <c r="T102" s="69"/>
      <c r="U102" s="69"/>
    </row>
    <row r="103" spans="1:21" ht="14.5">
      <c r="A103" s="119" t="str">
        <f t="shared" si="1"/>
        <v>06159385</v>
      </c>
      <c r="B103" s="120">
        <f t="shared" si="1"/>
        <v>44048</v>
      </c>
      <c r="C103" s="134" t="s">
        <v>185</v>
      </c>
      <c r="D103" s="134">
        <v>502</v>
      </c>
      <c r="E103" s="135">
        <v>0</v>
      </c>
      <c r="F103" s="135">
        <v>0</v>
      </c>
      <c r="G103" s="135">
        <v>1</v>
      </c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>
        <v>1</v>
      </c>
      <c r="T103" s="69"/>
      <c r="U103" s="69"/>
    </row>
    <row r="104" spans="1:21" ht="14.5">
      <c r="A104" s="119" t="str">
        <f t="shared" si="1"/>
        <v>06159385</v>
      </c>
      <c r="B104" s="120">
        <f t="shared" si="1"/>
        <v>44048</v>
      </c>
      <c r="C104" s="134" t="s">
        <v>186</v>
      </c>
      <c r="D104" s="134">
        <v>451</v>
      </c>
      <c r="E104" s="135">
        <v>3</v>
      </c>
      <c r="F104" s="135">
        <v>0</v>
      </c>
      <c r="G104" s="135">
        <v>0</v>
      </c>
      <c r="H104" s="135"/>
      <c r="I104" s="135"/>
      <c r="J104" s="135"/>
      <c r="K104" s="135">
        <v>3</v>
      </c>
      <c r="L104" s="135"/>
      <c r="M104" s="135"/>
      <c r="N104" s="135"/>
      <c r="O104" s="135"/>
      <c r="P104" s="135"/>
      <c r="Q104" s="135"/>
      <c r="R104" s="135"/>
      <c r="S104" s="135"/>
      <c r="T104" s="69"/>
      <c r="U104" s="69"/>
    </row>
    <row r="105" spans="1:21" ht="14.5">
      <c r="A105" s="119" t="str">
        <f t="shared" si="1"/>
        <v>06159385</v>
      </c>
      <c r="B105" s="120">
        <f t="shared" si="1"/>
        <v>44048</v>
      </c>
      <c r="C105" s="134" t="s">
        <v>187</v>
      </c>
      <c r="D105" s="134">
        <v>399</v>
      </c>
      <c r="E105" s="135">
        <v>2</v>
      </c>
      <c r="F105" s="135">
        <v>4</v>
      </c>
      <c r="G105" s="135">
        <v>24</v>
      </c>
      <c r="H105" s="135">
        <v>1</v>
      </c>
      <c r="I105" s="135">
        <v>1</v>
      </c>
      <c r="J105" s="135"/>
      <c r="K105" s="135"/>
      <c r="L105" s="135">
        <v>1</v>
      </c>
      <c r="M105" s="135"/>
      <c r="N105" s="135">
        <v>2</v>
      </c>
      <c r="O105" s="135">
        <v>1</v>
      </c>
      <c r="P105" s="135">
        <v>1</v>
      </c>
      <c r="Q105" s="135">
        <v>4</v>
      </c>
      <c r="R105" s="135">
        <v>1</v>
      </c>
      <c r="S105" s="135">
        <v>18</v>
      </c>
      <c r="T105" s="69"/>
      <c r="U105" s="69"/>
    </row>
    <row r="106" spans="1:21" ht="14.5">
      <c r="A106" s="119" t="str">
        <f t="shared" si="1"/>
        <v>06159385</v>
      </c>
      <c r="B106" s="120">
        <f t="shared" si="1"/>
        <v>44048</v>
      </c>
      <c r="C106" s="134" t="s">
        <v>188</v>
      </c>
      <c r="D106" s="134">
        <v>421</v>
      </c>
      <c r="E106" s="135">
        <v>1</v>
      </c>
      <c r="F106" s="135">
        <v>12</v>
      </c>
      <c r="G106" s="135">
        <v>12</v>
      </c>
      <c r="H106" s="135"/>
      <c r="I106" s="135">
        <v>1</v>
      </c>
      <c r="J106" s="135"/>
      <c r="K106" s="135"/>
      <c r="L106" s="135"/>
      <c r="M106" s="135"/>
      <c r="N106" s="135">
        <v>12</v>
      </c>
      <c r="O106" s="135"/>
      <c r="P106" s="135"/>
      <c r="Q106" s="135">
        <v>6</v>
      </c>
      <c r="R106" s="135">
        <v>3</v>
      </c>
      <c r="S106" s="135">
        <v>3</v>
      </c>
      <c r="T106" s="69"/>
      <c r="U106" s="69"/>
    </row>
    <row r="107" spans="1:21" ht="14.5">
      <c r="A107" s="119" t="str">
        <f t="shared" si="1"/>
        <v>06159385</v>
      </c>
      <c r="B107" s="120">
        <f t="shared" si="1"/>
        <v>44048</v>
      </c>
      <c r="C107" s="134" t="s">
        <v>189</v>
      </c>
      <c r="D107" s="134">
        <v>404</v>
      </c>
      <c r="E107" s="135">
        <v>3</v>
      </c>
      <c r="F107" s="135">
        <v>2</v>
      </c>
      <c r="G107" s="135">
        <v>1</v>
      </c>
      <c r="H107" s="135"/>
      <c r="I107" s="135">
        <v>1</v>
      </c>
      <c r="J107" s="135">
        <v>2</v>
      </c>
      <c r="K107" s="135"/>
      <c r="L107" s="135">
        <v>1</v>
      </c>
      <c r="M107" s="135"/>
      <c r="N107" s="135">
        <v>1</v>
      </c>
      <c r="O107" s="135"/>
      <c r="P107" s="135"/>
      <c r="Q107" s="135"/>
      <c r="R107" s="135">
        <v>1</v>
      </c>
      <c r="S107" s="135"/>
      <c r="T107" s="69"/>
      <c r="U107" s="69"/>
    </row>
    <row r="108" spans="1:21" ht="14.5">
      <c r="A108" s="119" t="str">
        <f t="shared" si="1"/>
        <v>06159385</v>
      </c>
      <c r="B108" s="120">
        <f t="shared" si="1"/>
        <v>44048</v>
      </c>
      <c r="C108" s="134" t="s">
        <v>190</v>
      </c>
      <c r="D108" s="134">
        <v>473</v>
      </c>
      <c r="E108" s="135">
        <v>0</v>
      </c>
      <c r="F108" s="135">
        <v>0</v>
      </c>
      <c r="G108" s="135">
        <v>1</v>
      </c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>
        <v>1</v>
      </c>
      <c r="T108" s="69"/>
      <c r="U108" s="69"/>
    </row>
    <row r="109" spans="1:21" ht="14.5">
      <c r="A109" s="119" t="str">
        <f t="shared" ref="A109:B128" si="2">+A$88</f>
        <v>06159385</v>
      </c>
      <c r="B109" s="120">
        <f t="shared" si="2"/>
        <v>44048</v>
      </c>
      <c r="C109" s="134" t="s">
        <v>191</v>
      </c>
      <c r="D109" s="134">
        <v>394</v>
      </c>
      <c r="E109" s="135">
        <v>0</v>
      </c>
      <c r="F109" s="135">
        <v>1</v>
      </c>
      <c r="G109" s="135">
        <v>0</v>
      </c>
      <c r="H109" s="135"/>
      <c r="I109" s="135"/>
      <c r="J109" s="135"/>
      <c r="K109" s="135"/>
      <c r="L109" s="135"/>
      <c r="M109" s="135"/>
      <c r="N109" s="135">
        <v>1</v>
      </c>
      <c r="O109" s="135"/>
      <c r="P109" s="135"/>
      <c r="Q109" s="135"/>
      <c r="R109" s="135"/>
      <c r="S109" s="135"/>
      <c r="T109" s="69"/>
      <c r="U109" s="69"/>
    </row>
    <row r="110" spans="1:21" ht="14.5">
      <c r="A110" s="119" t="str">
        <f t="shared" si="2"/>
        <v>06159385</v>
      </c>
      <c r="B110" s="120">
        <f t="shared" si="2"/>
        <v>44048</v>
      </c>
      <c r="C110" s="134" t="s">
        <v>192</v>
      </c>
      <c r="D110" s="134">
        <v>719</v>
      </c>
      <c r="E110" s="135">
        <v>0</v>
      </c>
      <c r="F110" s="135">
        <v>0</v>
      </c>
      <c r="G110" s="135">
        <v>1</v>
      </c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>
        <v>1</v>
      </c>
      <c r="T110" s="69"/>
      <c r="U110" s="69"/>
    </row>
    <row r="111" spans="1:21" ht="14.5">
      <c r="A111" s="119" t="str">
        <f t="shared" si="2"/>
        <v>06159385</v>
      </c>
      <c r="B111" s="120">
        <f t="shared" si="2"/>
        <v>44048</v>
      </c>
      <c r="C111" s="134" t="s">
        <v>193</v>
      </c>
      <c r="D111" s="134">
        <v>611</v>
      </c>
      <c r="E111" s="135">
        <v>1</v>
      </c>
      <c r="F111" s="135">
        <v>0</v>
      </c>
      <c r="G111" s="135">
        <v>0</v>
      </c>
      <c r="H111" s="135">
        <v>1</v>
      </c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69"/>
      <c r="U111" s="69"/>
    </row>
    <row r="112" spans="1:21" ht="14.5">
      <c r="A112" s="119" t="str">
        <f t="shared" si="2"/>
        <v>06159385</v>
      </c>
      <c r="B112" s="120">
        <f t="shared" si="2"/>
        <v>44048</v>
      </c>
      <c r="C112" s="134" t="s">
        <v>194</v>
      </c>
      <c r="D112" s="134">
        <v>618</v>
      </c>
      <c r="E112" s="135">
        <v>4</v>
      </c>
      <c r="F112" s="135">
        <v>0</v>
      </c>
      <c r="G112" s="135">
        <v>0</v>
      </c>
      <c r="H112" s="135">
        <v>1</v>
      </c>
      <c r="I112" s="135"/>
      <c r="J112" s="135">
        <v>1</v>
      </c>
      <c r="K112" s="135">
        <v>2</v>
      </c>
      <c r="L112" s="135"/>
      <c r="M112" s="135"/>
      <c r="N112" s="135"/>
      <c r="O112" s="135"/>
      <c r="P112" s="135"/>
      <c r="Q112" s="135"/>
      <c r="R112" s="135"/>
      <c r="S112" s="135"/>
      <c r="T112" s="69"/>
      <c r="U112" s="69"/>
    </row>
    <row r="113" spans="1:21" ht="14.5">
      <c r="A113" s="119" t="str">
        <f t="shared" si="2"/>
        <v>06159385</v>
      </c>
      <c r="B113" s="120">
        <f t="shared" si="2"/>
        <v>44048</v>
      </c>
      <c r="C113" s="134" t="s">
        <v>195</v>
      </c>
      <c r="D113" s="134">
        <v>619</v>
      </c>
      <c r="E113" s="135">
        <v>2</v>
      </c>
      <c r="F113" s="135">
        <v>1</v>
      </c>
      <c r="G113" s="135">
        <v>0</v>
      </c>
      <c r="H113" s="135"/>
      <c r="I113" s="135"/>
      <c r="J113" s="135">
        <v>2</v>
      </c>
      <c r="K113" s="135"/>
      <c r="L113" s="135">
        <v>1</v>
      </c>
      <c r="M113" s="135"/>
      <c r="N113" s="135"/>
      <c r="O113" s="135"/>
      <c r="P113" s="135"/>
      <c r="Q113" s="135"/>
      <c r="R113" s="135"/>
      <c r="S113" s="135"/>
      <c r="T113" s="69"/>
      <c r="U113" s="69"/>
    </row>
    <row r="114" spans="1:21" ht="14.5">
      <c r="A114" s="119" t="str">
        <f t="shared" si="2"/>
        <v>06159385</v>
      </c>
      <c r="B114" s="120">
        <f t="shared" si="2"/>
        <v>44048</v>
      </c>
      <c r="C114" s="134" t="s">
        <v>196</v>
      </c>
      <c r="D114" s="134">
        <v>623</v>
      </c>
      <c r="E114" s="135">
        <v>0</v>
      </c>
      <c r="F114" s="135">
        <v>2</v>
      </c>
      <c r="G114" s="135">
        <v>2</v>
      </c>
      <c r="H114" s="135"/>
      <c r="I114" s="135"/>
      <c r="J114" s="135"/>
      <c r="K114" s="135"/>
      <c r="L114" s="135"/>
      <c r="M114" s="135"/>
      <c r="N114" s="135"/>
      <c r="O114" s="135">
        <v>2</v>
      </c>
      <c r="P114" s="135"/>
      <c r="Q114" s="135"/>
      <c r="R114" s="135"/>
      <c r="S114" s="135">
        <v>2</v>
      </c>
      <c r="T114" s="69"/>
      <c r="U114" s="69"/>
    </row>
    <row r="115" spans="1:21" ht="14.5">
      <c r="A115" s="119" t="str">
        <f t="shared" si="2"/>
        <v>06159385</v>
      </c>
      <c r="B115" s="120">
        <f t="shared" si="2"/>
        <v>44048</v>
      </c>
      <c r="C115" s="134" t="s">
        <v>197</v>
      </c>
      <c r="D115" s="134">
        <v>624</v>
      </c>
      <c r="E115" s="135">
        <v>0</v>
      </c>
      <c r="F115" s="135">
        <v>0</v>
      </c>
      <c r="G115" s="135">
        <v>2</v>
      </c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>
        <v>2</v>
      </c>
      <c r="S115" s="135"/>
      <c r="T115" s="69"/>
      <c r="U115" s="69"/>
    </row>
    <row r="116" spans="1:21" ht="14.5">
      <c r="A116" s="119" t="str">
        <f t="shared" si="2"/>
        <v>06159385</v>
      </c>
      <c r="B116" s="120">
        <f t="shared" si="2"/>
        <v>44048</v>
      </c>
      <c r="C116" s="134" t="s">
        <v>198</v>
      </c>
      <c r="D116" s="134">
        <v>625</v>
      </c>
      <c r="E116" s="135">
        <v>1</v>
      </c>
      <c r="F116" s="135">
        <v>0</v>
      </c>
      <c r="G116" s="135">
        <v>0</v>
      </c>
      <c r="H116" s="135"/>
      <c r="I116" s="135"/>
      <c r="J116" s="135"/>
      <c r="K116" s="135">
        <v>1</v>
      </c>
      <c r="L116" s="135"/>
      <c r="M116" s="135"/>
      <c r="N116" s="135"/>
      <c r="O116" s="135"/>
      <c r="P116" s="135"/>
      <c r="Q116" s="135"/>
      <c r="R116" s="135"/>
      <c r="S116" s="135"/>
      <c r="T116" s="69"/>
      <c r="U116" s="69"/>
    </row>
    <row r="117" spans="1:21" ht="14.5">
      <c r="A117" s="119" t="str">
        <f t="shared" si="2"/>
        <v>06159385</v>
      </c>
      <c r="B117" s="120">
        <f t="shared" si="2"/>
        <v>44048</v>
      </c>
      <c r="C117" s="134" t="s">
        <v>199</v>
      </c>
      <c r="D117" s="134">
        <v>819</v>
      </c>
      <c r="E117" s="135">
        <v>0</v>
      </c>
      <c r="F117" s="135">
        <v>1</v>
      </c>
      <c r="G117" s="135">
        <v>0</v>
      </c>
      <c r="H117" s="135"/>
      <c r="I117" s="135"/>
      <c r="J117" s="135"/>
      <c r="K117" s="135"/>
      <c r="L117" s="135">
        <v>1</v>
      </c>
      <c r="M117" s="135"/>
      <c r="N117" s="135"/>
      <c r="O117" s="135"/>
      <c r="P117" s="135"/>
      <c r="Q117" s="135"/>
      <c r="R117" s="135"/>
      <c r="S117" s="135"/>
      <c r="T117" s="69"/>
      <c r="U117" s="69"/>
    </row>
    <row r="118" spans="1:21" ht="14.5">
      <c r="A118" s="119" t="str">
        <f t="shared" si="2"/>
        <v>06159385</v>
      </c>
      <c r="B118" s="120">
        <f t="shared" si="2"/>
        <v>44048</v>
      </c>
      <c r="C118" s="134" t="s">
        <v>200</v>
      </c>
      <c r="D118" s="134">
        <v>807</v>
      </c>
      <c r="E118" s="135">
        <v>33</v>
      </c>
      <c r="F118" s="135">
        <v>33</v>
      </c>
      <c r="G118" s="135">
        <v>34</v>
      </c>
      <c r="H118" s="135">
        <v>22</v>
      </c>
      <c r="I118" s="135"/>
      <c r="J118" s="135">
        <v>4</v>
      </c>
      <c r="K118" s="135">
        <v>7</v>
      </c>
      <c r="L118" s="135">
        <v>4</v>
      </c>
      <c r="M118" s="135">
        <v>20</v>
      </c>
      <c r="N118" s="135">
        <v>4</v>
      </c>
      <c r="O118" s="135">
        <v>5</v>
      </c>
      <c r="P118" s="135"/>
      <c r="Q118" s="135">
        <v>1</v>
      </c>
      <c r="R118" s="135">
        <v>2</v>
      </c>
      <c r="S118" s="135">
        <v>31</v>
      </c>
      <c r="T118" s="69"/>
      <c r="U118" s="69"/>
    </row>
    <row r="119" spans="1:21" ht="14.5">
      <c r="A119" s="119" t="str">
        <f t="shared" si="2"/>
        <v>06159385</v>
      </c>
      <c r="B119" s="120">
        <f t="shared" si="2"/>
        <v>44048</v>
      </c>
      <c r="C119" s="134" t="s">
        <v>201</v>
      </c>
      <c r="D119" s="134">
        <v>793</v>
      </c>
      <c r="E119" s="135">
        <v>1</v>
      </c>
      <c r="F119" s="135">
        <v>0</v>
      </c>
      <c r="G119" s="135">
        <v>0</v>
      </c>
      <c r="H119" s="135"/>
      <c r="I119" s="135"/>
      <c r="J119" s="135"/>
      <c r="K119" s="135">
        <v>1</v>
      </c>
      <c r="L119" s="135"/>
      <c r="M119" s="135"/>
      <c r="N119" s="135"/>
      <c r="O119" s="135"/>
      <c r="P119" s="135"/>
      <c r="Q119" s="135"/>
      <c r="R119" s="135"/>
      <c r="S119" s="135"/>
      <c r="T119" s="69"/>
      <c r="U119" s="69"/>
    </row>
    <row r="120" spans="1:21" ht="14.5">
      <c r="A120" s="119" t="str">
        <f t="shared" si="2"/>
        <v>06159385</v>
      </c>
      <c r="B120" s="120">
        <f t="shared" si="2"/>
        <v>44048</v>
      </c>
      <c r="C120" s="134" t="s">
        <v>202</v>
      </c>
      <c r="D120" s="134">
        <v>831</v>
      </c>
      <c r="E120" s="135">
        <v>0</v>
      </c>
      <c r="F120" s="135">
        <v>1</v>
      </c>
      <c r="G120" s="135">
        <v>0</v>
      </c>
      <c r="H120" s="135"/>
      <c r="I120" s="135"/>
      <c r="J120" s="135"/>
      <c r="K120" s="135"/>
      <c r="L120" s="135"/>
      <c r="M120" s="135">
        <v>1</v>
      </c>
      <c r="N120" s="135"/>
      <c r="O120" s="135"/>
      <c r="P120" s="135"/>
      <c r="Q120" s="135"/>
      <c r="R120" s="135"/>
      <c r="S120" s="135"/>
      <c r="T120" s="69"/>
      <c r="U120" s="69"/>
    </row>
    <row r="121" spans="1:21" ht="14.5">
      <c r="A121" s="119" t="str">
        <f t="shared" si="2"/>
        <v>06159385</v>
      </c>
      <c r="B121" s="120">
        <f t="shared" si="2"/>
        <v>44048</v>
      </c>
      <c r="C121" s="134" t="s">
        <v>203</v>
      </c>
      <c r="D121" s="134">
        <v>757</v>
      </c>
      <c r="E121" s="135">
        <v>0</v>
      </c>
      <c r="F121" s="135">
        <v>1</v>
      </c>
      <c r="G121" s="135">
        <v>2</v>
      </c>
      <c r="H121" s="135"/>
      <c r="I121" s="135"/>
      <c r="J121" s="135"/>
      <c r="K121" s="135"/>
      <c r="L121" s="135"/>
      <c r="M121" s="135"/>
      <c r="N121" s="135">
        <v>1</v>
      </c>
      <c r="O121" s="135"/>
      <c r="P121" s="135">
        <v>1</v>
      </c>
      <c r="Q121" s="135"/>
      <c r="R121" s="135"/>
      <c r="S121" s="135">
        <v>1</v>
      </c>
      <c r="T121" s="69"/>
      <c r="U121" s="69"/>
    </row>
    <row r="122" spans="1:21" ht="14.5">
      <c r="A122" s="119" t="str">
        <f t="shared" si="2"/>
        <v>06159385</v>
      </c>
      <c r="B122" s="120">
        <f t="shared" si="2"/>
        <v>44048</v>
      </c>
      <c r="C122" s="134" t="s">
        <v>204</v>
      </c>
      <c r="D122" s="134">
        <v>801</v>
      </c>
      <c r="E122" s="135">
        <v>1</v>
      </c>
      <c r="F122" s="135">
        <v>3</v>
      </c>
      <c r="G122" s="135">
        <v>0</v>
      </c>
      <c r="H122" s="135">
        <v>1</v>
      </c>
      <c r="I122" s="135"/>
      <c r="J122" s="135"/>
      <c r="K122" s="135"/>
      <c r="L122" s="135"/>
      <c r="M122" s="135"/>
      <c r="N122" s="135">
        <v>3</v>
      </c>
      <c r="O122" s="135"/>
      <c r="P122" s="135"/>
      <c r="Q122" s="135"/>
      <c r="R122" s="135"/>
      <c r="S122" s="135"/>
      <c r="T122" s="69"/>
      <c r="U122" s="69"/>
    </row>
    <row r="123" spans="1:21" ht="14.5">
      <c r="A123" s="119" t="str">
        <f t="shared" si="2"/>
        <v>06159385</v>
      </c>
      <c r="B123" s="120">
        <f t="shared" si="2"/>
        <v>44048</v>
      </c>
      <c r="C123" s="134" t="s">
        <v>205</v>
      </c>
      <c r="D123" s="134">
        <v>837</v>
      </c>
      <c r="E123" s="135">
        <v>0</v>
      </c>
      <c r="F123" s="135">
        <v>0</v>
      </c>
      <c r="G123" s="135">
        <v>1</v>
      </c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>
        <v>1</v>
      </c>
      <c r="T123" s="69"/>
      <c r="U123" s="69"/>
    </row>
    <row r="124" spans="1:21" ht="14.5">
      <c r="A124" s="119" t="str">
        <f t="shared" si="2"/>
        <v>06159385</v>
      </c>
      <c r="B124" s="120">
        <f t="shared" si="2"/>
        <v>44048</v>
      </c>
      <c r="C124" s="134" t="s">
        <v>206</v>
      </c>
      <c r="D124" s="134">
        <v>670</v>
      </c>
      <c r="E124" s="135">
        <v>1</v>
      </c>
      <c r="F124" s="135">
        <v>0</v>
      </c>
      <c r="G124" s="135">
        <v>0</v>
      </c>
      <c r="H124" s="135">
        <v>1</v>
      </c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69"/>
      <c r="U124" s="69"/>
    </row>
    <row r="125" spans="1:21" ht="14.5">
      <c r="A125" s="119" t="str">
        <f t="shared" si="2"/>
        <v>06159385</v>
      </c>
      <c r="B125" s="120">
        <f t="shared" si="2"/>
        <v>44048</v>
      </c>
      <c r="C125" s="134" t="s">
        <v>207</v>
      </c>
      <c r="D125" s="134">
        <v>650</v>
      </c>
      <c r="E125" s="135">
        <v>2</v>
      </c>
      <c r="F125" s="135">
        <v>0</v>
      </c>
      <c r="G125" s="135">
        <v>0</v>
      </c>
      <c r="H125" s="135"/>
      <c r="I125" s="135"/>
      <c r="J125" s="135"/>
      <c r="K125" s="135">
        <v>2</v>
      </c>
      <c r="L125" s="135"/>
      <c r="M125" s="135"/>
      <c r="N125" s="135"/>
      <c r="O125" s="135"/>
      <c r="P125" s="135"/>
      <c r="Q125" s="135"/>
      <c r="R125" s="135"/>
      <c r="S125" s="135"/>
      <c r="T125" s="69"/>
      <c r="U125" s="69"/>
    </row>
    <row r="126" spans="1:21" ht="14.5">
      <c r="A126" s="119" t="str">
        <f t="shared" si="2"/>
        <v>06159385</v>
      </c>
      <c r="B126" s="120">
        <f t="shared" si="2"/>
        <v>44048</v>
      </c>
      <c r="C126" s="134" t="s">
        <v>208</v>
      </c>
      <c r="D126" s="134">
        <v>678</v>
      </c>
      <c r="E126" s="135">
        <v>0</v>
      </c>
      <c r="F126" s="135">
        <v>1</v>
      </c>
      <c r="G126" s="135">
        <v>1</v>
      </c>
      <c r="H126" s="135"/>
      <c r="I126" s="135"/>
      <c r="J126" s="135"/>
      <c r="K126" s="135"/>
      <c r="L126" s="135">
        <v>1</v>
      </c>
      <c r="M126" s="135"/>
      <c r="N126" s="135"/>
      <c r="O126" s="135"/>
      <c r="P126" s="135">
        <v>1</v>
      </c>
      <c r="Q126" s="135"/>
      <c r="R126" s="135"/>
      <c r="S126" s="135"/>
      <c r="T126" s="69"/>
      <c r="U126" s="69"/>
    </row>
    <row r="127" spans="1:21" ht="14.5">
      <c r="A127" s="119" t="str">
        <f t="shared" si="2"/>
        <v>06159385</v>
      </c>
      <c r="B127" s="120">
        <f t="shared" si="2"/>
        <v>44048</v>
      </c>
      <c r="C127" s="134" t="s">
        <v>209</v>
      </c>
      <c r="D127" s="134">
        <v>682</v>
      </c>
      <c r="E127" s="135">
        <v>2</v>
      </c>
      <c r="F127" s="135">
        <v>7</v>
      </c>
      <c r="G127" s="135">
        <v>16</v>
      </c>
      <c r="H127" s="135">
        <v>2</v>
      </c>
      <c r="I127" s="135"/>
      <c r="J127" s="135"/>
      <c r="K127" s="135"/>
      <c r="L127" s="135"/>
      <c r="M127" s="135"/>
      <c r="N127" s="135"/>
      <c r="O127" s="135">
        <v>7</v>
      </c>
      <c r="P127" s="135"/>
      <c r="Q127" s="135">
        <v>1</v>
      </c>
      <c r="R127" s="135"/>
      <c r="S127" s="135">
        <v>15</v>
      </c>
      <c r="T127" s="69"/>
      <c r="U127" s="69"/>
    </row>
    <row r="128" spans="1:21" ht="14.5">
      <c r="A128" s="119" t="str">
        <f t="shared" si="2"/>
        <v>06159385</v>
      </c>
      <c r="B128" s="120">
        <f t="shared" si="2"/>
        <v>44048</v>
      </c>
      <c r="C128" s="134" t="s">
        <v>210</v>
      </c>
      <c r="D128" s="134">
        <v>887</v>
      </c>
      <c r="E128" s="135">
        <v>1</v>
      </c>
      <c r="F128" s="135">
        <v>0</v>
      </c>
      <c r="G128" s="135">
        <v>0</v>
      </c>
      <c r="H128" s="135">
        <v>1</v>
      </c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69"/>
      <c r="U128" s="69"/>
    </row>
    <row r="129" spans="1:21" ht="14.5">
      <c r="A129" s="119" t="str">
        <f t="shared" ref="A129:B148" si="3">+A$88</f>
        <v>06159385</v>
      </c>
      <c r="B129" s="120">
        <f t="shared" si="3"/>
        <v>44048</v>
      </c>
      <c r="C129" s="134" t="s">
        <v>211</v>
      </c>
      <c r="D129" s="134">
        <v>892</v>
      </c>
      <c r="E129" s="135">
        <v>2</v>
      </c>
      <c r="F129" s="135">
        <v>3</v>
      </c>
      <c r="G129" s="135">
        <v>0</v>
      </c>
      <c r="H129" s="135">
        <v>1</v>
      </c>
      <c r="I129" s="135">
        <v>1</v>
      </c>
      <c r="J129" s="135"/>
      <c r="K129" s="135"/>
      <c r="L129" s="135">
        <v>2</v>
      </c>
      <c r="M129" s="135"/>
      <c r="N129" s="135">
        <v>1</v>
      </c>
      <c r="O129" s="135"/>
      <c r="P129" s="135"/>
      <c r="Q129" s="135"/>
      <c r="R129" s="135"/>
      <c r="S129" s="135"/>
      <c r="T129" s="69"/>
      <c r="U129" s="69"/>
    </row>
    <row r="130" spans="1:21" ht="14.5">
      <c r="A130" s="119" t="str">
        <f t="shared" si="3"/>
        <v>06159385</v>
      </c>
      <c r="B130" s="120">
        <f t="shared" si="3"/>
        <v>44048</v>
      </c>
      <c r="C130" s="134" t="s">
        <v>212</v>
      </c>
      <c r="D130" s="134">
        <v>933</v>
      </c>
      <c r="E130" s="135">
        <v>0</v>
      </c>
      <c r="F130" s="135">
        <v>1</v>
      </c>
      <c r="G130" s="135">
        <v>0</v>
      </c>
      <c r="H130" s="135"/>
      <c r="I130" s="135"/>
      <c r="J130" s="135"/>
      <c r="K130" s="135"/>
      <c r="L130" s="135"/>
      <c r="M130" s="135"/>
      <c r="N130" s="135">
        <v>1</v>
      </c>
      <c r="O130" s="135"/>
      <c r="P130" s="135"/>
      <c r="Q130" s="135"/>
      <c r="R130" s="135"/>
      <c r="S130" s="135"/>
      <c r="T130" s="69"/>
      <c r="U130" s="69"/>
    </row>
    <row r="131" spans="1:21" ht="14.5">
      <c r="A131" s="119" t="str">
        <f t="shared" si="3"/>
        <v>06159385</v>
      </c>
      <c r="B131" s="120">
        <f t="shared" si="3"/>
        <v>44048</v>
      </c>
      <c r="C131" s="134" t="s">
        <v>213</v>
      </c>
      <c r="D131" s="134">
        <v>906</v>
      </c>
      <c r="E131" s="135" t="s">
        <v>214</v>
      </c>
      <c r="F131" s="135" t="s">
        <v>215</v>
      </c>
      <c r="G131" s="135" t="s">
        <v>214</v>
      </c>
      <c r="H131" s="135"/>
      <c r="I131" s="135"/>
      <c r="J131" s="135" t="s">
        <v>214</v>
      </c>
      <c r="K131" s="135" t="s">
        <v>214</v>
      </c>
      <c r="L131" s="135"/>
      <c r="M131" s="135" t="s">
        <v>214</v>
      </c>
      <c r="N131" s="135" t="s">
        <v>214</v>
      </c>
      <c r="O131" s="135" t="s">
        <v>216</v>
      </c>
      <c r="P131" s="135"/>
      <c r="Q131" s="135" t="s">
        <v>214</v>
      </c>
      <c r="R131" s="135"/>
      <c r="S131" s="135" t="s">
        <v>214</v>
      </c>
      <c r="T131" s="69"/>
      <c r="U131" s="69"/>
    </row>
    <row r="132" spans="1:21" ht="14.5">
      <c r="A132" s="119" t="str">
        <f t="shared" si="3"/>
        <v>06159385</v>
      </c>
      <c r="B132" s="120">
        <f t="shared" si="3"/>
        <v>44048</v>
      </c>
      <c r="C132" s="134"/>
      <c r="D132" s="134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69"/>
      <c r="U132" s="69"/>
    </row>
    <row r="133" spans="1:21" ht="14.5">
      <c r="A133" s="119" t="str">
        <f t="shared" si="3"/>
        <v>06159385</v>
      </c>
      <c r="B133" s="120">
        <f t="shared" si="3"/>
        <v>44048</v>
      </c>
      <c r="C133" s="134"/>
      <c r="D133" s="134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69"/>
      <c r="U133" s="69"/>
    </row>
    <row r="134" spans="1:21" ht="14.5">
      <c r="A134" s="119" t="str">
        <f t="shared" si="3"/>
        <v>06159385</v>
      </c>
      <c r="B134" s="120">
        <f t="shared" si="3"/>
        <v>44048</v>
      </c>
      <c r="C134" s="134"/>
      <c r="D134" s="134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69"/>
      <c r="U134" s="69"/>
    </row>
    <row r="135" spans="1:21" ht="14.5">
      <c r="A135" s="119" t="str">
        <f t="shared" si="3"/>
        <v>06159385</v>
      </c>
      <c r="B135" s="120">
        <f t="shared" si="3"/>
        <v>44048</v>
      </c>
      <c r="C135" s="134"/>
      <c r="D135" s="134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69"/>
      <c r="U135" s="69"/>
    </row>
    <row r="136" spans="1:21" ht="14.5">
      <c r="A136" s="119" t="str">
        <f t="shared" si="3"/>
        <v>06159385</v>
      </c>
      <c r="B136" s="120">
        <f t="shared" si="3"/>
        <v>44048</v>
      </c>
      <c r="C136" s="134"/>
      <c r="D136" s="134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69"/>
      <c r="U136" s="69"/>
    </row>
    <row r="137" spans="1:21" ht="14.5">
      <c r="A137" s="119" t="str">
        <f t="shared" si="3"/>
        <v>06159385</v>
      </c>
      <c r="B137" s="120">
        <f t="shared" si="3"/>
        <v>44048</v>
      </c>
      <c r="C137" s="134"/>
      <c r="D137" s="134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69"/>
      <c r="U137" s="69"/>
    </row>
    <row r="138" spans="1:21" ht="14.5">
      <c r="A138" s="119" t="str">
        <f t="shared" si="3"/>
        <v>06159385</v>
      </c>
      <c r="B138" s="120">
        <f t="shared" si="3"/>
        <v>44048</v>
      </c>
      <c r="C138" s="134"/>
      <c r="D138" s="134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69"/>
      <c r="U138" s="69"/>
    </row>
    <row r="139" spans="1:21" ht="14.5">
      <c r="A139" s="119" t="str">
        <f t="shared" si="3"/>
        <v>06159385</v>
      </c>
      <c r="B139" s="120">
        <f t="shared" si="3"/>
        <v>44048</v>
      </c>
      <c r="C139" s="134"/>
      <c r="D139" s="134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69"/>
      <c r="U139" s="69"/>
    </row>
    <row r="140" spans="1:21" ht="14.5">
      <c r="A140" s="119" t="str">
        <f t="shared" si="3"/>
        <v>06159385</v>
      </c>
      <c r="B140" s="120">
        <f t="shared" si="3"/>
        <v>44048</v>
      </c>
      <c r="C140" s="134"/>
      <c r="D140" s="134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69"/>
      <c r="U140" s="69"/>
    </row>
    <row r="141" spans="1:21" ht="14.5">
      <c r="A141" s="119" t="str">
        <f t="shared" si="3"/>
        <v>06159385</v>
      </c>
      <c r="B141" s="120">
        <f t="shared" si="3"/>
        <v>44048</v>
      </c>
      <c r="C141" s="134"/>
      <c r="D141" s="134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69"/>
      <c r="U141" s="69"/>
    </row>
    <row r="142" spans="1:21" ht="14.5">
      <c r="A142" s="119" t="str">
        <f t="shared" si="3"/>
        <v>06159385</v>
      </c>
      <c r="B142" s="120">
        <f t="shared" si="3"/>
        <v>44048</v>
      </c>
      <c r="C142" s="134"/>
      <c r="D142" s="134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69"/>
      <c r="U142" s="69"/>
    </row>
    <row r="143" spans="1:21" ht="14.5">
      <c r="A143" s="119" t="str">
        <f t="shared" si="3"/>
        <v>06159385</v>
      </c>
      <c r="B143" s="120">
        <f t="shared" si="3"/>
        <v>44048</v>
      </c>
      <c r="C143" s="134"/>
      <c r="D143" s="134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69"/>
      <c r="U143" s="69"/>
    </row>
    <row r="144" spans="1:21" ht="14.5">
      <c r="A144" s="119" t="str">
        <f t="shared" si="3"/>
        <v>06159385</v>
      </c>
      <c r="B144" s="120">
        <f t="shared" si="3"/>
        <v>44048</v>
      </c>
      <c r="C144" s="134"/>
      <c r="D144" s="134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69"/>
      <c r="U144" s="69"/>
    </row>
    <row r="145" spans="1:21" ht="14.5">
      <c r="A145" s="119" t="str">
        <f t="shared" si="3"/>
        <v>06159385</v>
      </c>
      <c r="B145" s="120">
        <f t="shared" si="3"/>
        <v>44048</v>
      </c>
      <c r="C145" s="134"/>
      <c r="D145" s="134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69"/>
      <c r="U145" s="69"/>
    </row>
    <row r="146" spans="1:21" ht="14.5">
      <c r="A146" s="119" t="str">
        <f t="shared" si="3"/>
        <v>06159385</v>
      </c>
      <c r="B146" s="120">
        <f t="shared" si="3"/>
        <v>44048</v>
      </c>
      <c r="C146" s="134"/>
      <c r="D146" s="134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69"/>
      <c r="U146" s="69"/>
    </row>
    <row r="147" spans="1:21" ht="14.5">
      <c r="A147" s="119" t="str">
        <f t="shared" si="3"/>
        <v>06159385</v>
      </c>
      <c r="B147" s="120">
        <f t="shared" si="3"/>
        <v>44048</v>
      </c>
      <c r="C147" s="134"/>
      <c r="D147" s="134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69"/>
      <c r="U147" s="69"/>
    </row>
    <row r="148" spans="1:21" ht="14.5">
      <c r="A148" s="119" t="str">
        <f t="shared" si="3"/>
        <v>06159385</v>
      </c>
      <c r="B148" s="120">
        <f t="shared" si="3"/>
        <v>44048</v>
      </c>
      <c r="C148" s="134"/>
      <c r="D148" s="134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69"/>
      <c r="U148" s="69"/>
    </row>
    <row r="149" spans="1:21" ht="14.5">
      <c r="A149" s="119" t="str">
        <f t="shared" ref="A149:B168" si="4">+A$88</f>
        <v>06159385</v>
      </c>
      <c r="B149" s="120">
        <f t="shared" si="4"/>
        <v>44048</v>
      </c>
      <c r="C149" s="134"/>
      <c r="D149" s="134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69"/>
      <c r="U149" s="69"/>
    </row>
    <row r="150" spans="1:21" ht="14.5">
      <c r="A150" s="119" t="str">
        <f t="shared" si="4"/>
        <v>06159385</v>
      </c>
      <c r="B150" s="120">
        <f t="shared" si="4"/>
        <v>44048</v>
      </c>
      <c r="C150" s="134"/>
      <c r="D150" s="134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69"/>
      <c r="U150" s="69"/>
    </row>
    <row r="151" spans="1:21" ht="14.5">
      <c r="A151" s="119" t="str">
        <f t="shared" si="4"/>
        <v>06159385</v>
      </c>
      <c r="B151" s="120">
        <f t="shared" si="4"/>
        <v>44048</v>
      </c>
      <c r="C151" s="134"/>
      <c r="D151" s="134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69"/>
      <c r="U151" s="69"/>
    </row>
    <row r="152" spans="1:21" ht="14.5">
      <c r="A152" s="119" t="str">
        <f t="shared" si="4"/>
        <v>06159385</v>
      </c>
      <c r="B152" s="120">
        <f t="shared" si="4"/>
        <v>44048</v>
      </c>
      <c r="C152" s="134"/>
      <c r="D152" s="134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69"/>
      <c r="U152" s="69"/>
    </row>
    <row r="153" spans="1:21" ht="14.5">
      <c r="A153" s="119" t="str">
        <f t="shared" si="4"/>
        <v>06159385</v>
      </c>
      <c r="B153" s="120">
        <f t="shared" si="4"/>
        <v>44048</v>
      </c>
      <c r="C153" s="134"/>
      <c r="D153" s="134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69"/>
      <c r="U153" s="69"/>
    </row>
    <row r="154" spans="1:21" ht="14.5">
      <c r="A154" s="119" t="str">
        <f t="shared" si="4"/>
        <v>06159385</v>
      </c>
      <c r="B154" s="120">
        <f t="shared" si="4"/>
        <v>44048</v>
      </c>
      <c r="C154" s="134"/>
      <c r="D154" s="134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69"/>
      <c r="U154" s="69"/>
    </row>
    <row r="155" spans="1:21" ht="14.5">
      <c r="A155" s="119" t="str">
        <f t="shared" si="4"/>
        <v>06159385</v>
      </c>
      <c r="B155" s="120">
        <f t="shared" si="4"/>
        <v>44048</v>
      </c>
      <c r="C155" s="134"/>
      <c r="D155" s="134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69"/>
      <c r="U155" s="69"/>
    </row>
    <row r="156" spans="1:21" ht="14.5">
      <c r="A156" s="119" t="str">
        <f t="shared" si="4"/>
        <v>06159385</v>
      </c>
      <c r="B156" s="120">
        <f t="shared" si="4"/>
        <v>44048</v>
      </c>
      <c r="C156" s="134"/>
      <c r="D156" s="134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69"/>
      <c r="U156" s="69"/>
    </row>
    <row r="157" spans="1:21" ht="14.5">
      <c r="A157" s="119" t="str">
        <f t="shared" si="4"/>
        <v>06159385</v>
      </c>
      <c r="B157" s="120">
        <f t="shared" si="4"/>
        <v>44048</v>
      </c>
      <c r="C157" s="134"/>
      <c r="D157" s="134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69"/>
      <c r="U157" s="69"/>
    </row>
    <row r="158" spans="1:21" ht="14.5">
      <c r="A158" s="119" t="str">
        <f t="shared" si="4"/>
        <v>06159385</v>
      </c>
      <c r="B158" s="120">
        <f t="shared" si="4"/>
        <v>44048</v>
      </c>
      <c r="C158" s="134"/>
      <c r="D158" s="134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69"/>
      <c r="U158" s="69"/>
    </row>
    <row r="159" spans="1:21" ht="14.5">
      <c r="A159" s="119" t="str">
        <f t="shared" si="4"/>
        <v>06159385</v>
      </c>
      <c r="B159" s="120">
        <f t="shared" si="4"/>
        <v>44048</v>
      </c>
      <c r="C159" s="134"/>
      <c r="D159" s="134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69"/>
      <c r="U159" s="69"/>
    </row>
    <row r="160" spans="1:21" ht="14.5">
      <c r="A160" s="119" t="str">
        <f t="shared" si="4"/>
        <v>06159385</v>
      </c>
      <c r="B160" s="120">
        <f t="shared" si="4"/>
        <v>44048</v>
      </c>
      <c r="C160" s="134"/>
      <c r="D160" s="134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69"/>
      <c r="U160" s="69"/>
    </row>
    <row r="161" spans="1:21" ht="14.5">
      <c r="A161" s="119" t="str">
        <f t="shared" si="4"/>
        <v>06159385</v>
      </c>
      <c r="B161" s="120">
        <f t="shared" si="4"/>
        <v>44048</v>
      </c>
      <c r="C161" s="134"/>
      <c r="D161" s="134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69"/>
      <c r="U161" s="69"/>
    </row>
    <row r="162" spans="1:21" ht="14.5">
      <c r="A162" s="119" t="str">
        <f t="shared" si="4"/>
        <v>06159385</v>
      </c>
      <c r="B162" s="120">
        <f t="shared" si="4"/>
        <v>44048</v>
      </c>
      <c r="C162" s="134"/>
      <c r="D162" s="134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69"/>
      <c r="U162" s="69"/>
    </row>
    <row r="163" spans="1:21" ht="14.5">
      <c r="A163" s="119" t="str">
        <f t="shared" si="4"/>
        <v>06159385</v>
      </c>
      <c r="B163" s="120">
        <f t="shared" si="4"/>
        <v>44048</v>
      </c>
      <c r="C163" s="134"/>
      <c r="D163" s="134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69"/>
      <c r="U163" s="69"/>
    </row>
    <row r="164" spans="1:21" ht="14.5">
      <c r="A164" s="119" t="str">
        <f t="shared" si="4"/>
        <v>06159385</v>
      </c>
      <c r="B164" s="120">
        <f t="shared" si="4"/>
        <v>44048</v>
      </c>
      <c r="C164" s="134"/>
      <c r="D164" s="134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69"/>
      <c r="U164" s="69"/>
    </row>
    <row r="165" spans="1:21" ht="14.5">
      <c r="A165" s="119" t="str">
        <f t="shared" si="4"/>
        <v>06159385</v>
      </c>
      <c r="B165" s="120">
        <f t="shared" si="4"/>
        <v>44048</v>
      </c>
      <c r="C165" s="134"/>
      <c r="D165" s="134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69"/>
      <c r="U165" s="69"/>
    </row>
    <row r="166" spans="1:21" ht="14.5">
      <c r="A166" s="119" t="str">
        <f t="shared" si="4"/>
        <v>06159385</v>
      </c>
      <c r="B166" s="120">
        <f t="shared" si="4"/>
        <v>44048</v>
      </c>
      <c r="C166" s="134"/>
      <c r="D166" s="134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69"/>
      <c r="U166" s="69"/>
    </row>
    <row r="167" spans="1:21" ht="14.5">
      <c r="A167" s="119" t="str">
        <f t="shared" si="4"/>
        <v>06159385</v>
      </c>
      <c r="B167" s="120">
        <f t="shared" si="4"/>
        <v>44048</v>
      </c>
      <c r="C167" s="134"/>
      <c r="D167" s="134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69"/>
      <c r="U167" s="69"/>
    </row>
    <row r="168" spans="1:21" ht="14.5">
      <c r="A168" s="119" t="str">
        <f t="shared" si="4"/>
        <v>06159385</v>
      </c>
      <c r="B168" s="120">
        <f t="shared" si="4"/>
        <v>44048</v>
      </c>
      <c r="C168" s="134"/>
      <c r="D168" s="134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69"/>
      <c r="U168" s="69"/>
    </row>
    <row r="169" spans="1:21" ht="14.5">
      <c r="A169" s="119" t="str">
        <f t="shared" ref="A169:B188" si="5">+A$88</f>
        <v>06159385</v>
      </c>
      <c r="B169" s="120">
        <f t="shared" si="5"/>
        <v>44048</v>
      </c>
      <c r="C169" s="134"/>
      <c r="D169" s="134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69"/>
      <c r="U169" s="69"/>
    </row>
    <row r="170" spans="1:21" ht="14.5">
      <c r="A170" s="119" t="str">
        <f t="shared" si="5"/>
        <v>06159385</v>
      </c>
      <c r="B170" s="120">
        <f t="shared" si="5"/>
        <v>44048</v>
      </c>
      <c r="C170" s="134"/>
      <c r="D170" s="134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69"/>
      <c r="U170" s="69"/>
    </row>
    <row r="171" spans="1:21" ht="14.5">
      <c r="A171" s="119" t="str">
        <f t="shared" si="5"/>
        <v>06159385</v>
      </c>
      <c r="B171" s="120">
        <f t="shared" si="5"/>
        <v>44048</v>
      </c>
      <c r="C171" s="134"/>
      <c r="D171" s="134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69"/>
      <c r="U171" s="69"/>
    </row>
    <row r="172" spans="1:21" ht="14.5">
      <c r="A172" s="119" t="str">
        <f t="shared" si="5"/>
        <v>06159385</v>
      </c>
      <c r="B172" s="120">
        <f t="shared" si="5"/>
        <v>44048</v>
      </c>
      <c r="C172" s="134"/>
      <c r="D172" s="134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69"/>
      <c r="U172" s="69"/>
    </row>
    <row r="173" spans="1:21" ht="14.5">
      <c r="A173" s="119" t="str">
        <f t="shared" si="5"/>
        <v>06159385</v>
      </c>
      <c r="B173" s="120">
        <f t="shared" si="5"/>
        <v>44048</v>
      </c>
      <c r="C173" s="134"/>
      <c r="D173" s="134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69"/>
      <c r="U173" s="69"/>
    </row>
    <row r="174" spans="1:21" ht="14.5">
      <c r="A174" s="119" t="str">
        <f t="shared" si="5"/>
        <v>06159385</v>
      </c>
      <c r="B174" s="120">
        <f t="shared" si="5"/>
        <v>44048</v>
      </c>
      <c r="C174" s="134"/>
      <c r="D174" s="134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69"/>
      <c r="U174" s="69"/>
    </row>
    <row r="175" spans="1:21" ht="14.5">
      <c r="A175" s="119" t="str">
        <f t="shared" si="5"/>
        <v>06159385</v>
      </c>
      <c r="B175" s="120">
        <f t="shared" si="5"/>
        <v>44048</v>
      </c>
      <c r="C175" s="134"/>
      <c r="D175" s="134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69"/>
      <c r="U175" s="69"/>
    </row>
    <row r="176" spans="1:21" ht="14.5">
      <c r="A176" s="119" t="str">
        <f t="shared" si="5"/>
        <v>06159385</v>
      </c>
      <c r="B176" s="120">
        <f t="shared" si="5"/>
        <v>44048</v>
      </c>
      <c r="C176" s="134"/>
      <c r="D176" s="134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69"/>
      <c r="U176" s="69"/>
    </row>
    <row r="177" spans="1:21" ht="14.5">
      <c r="A177" s="119" t="str">
        <f t="shared" si="5"/>
        <v>06159385</v>
      </c>
      <c r="B177" s="120">
        <f t="shared" si="5"/>
        <v>44048</v>
      </c>
      <c r="C177" s="134"/>
      <c r="D177" s="134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69"/>
      <c r="U177" s="69"/>
    </row>
    <row r="178" spans="1:21" ht="14.5">
      <c r="A178" s="119" t="str">
        <f t="shared" si="5"/>
        <v>06159385</v>
      </c>
      <c r="B178" s="120">
        <f t="shared" si="5"/>
        <v>44048</v>
      </c>
      <c r="C178" s="134"/>
      <c r="D178" s="134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69"/>
      <c r="U178" s="69"/>
    </row>
    <row r="179" spans="1:21" ht="14.5">
      <c r="A179" s="119" t="str">
        <f t="shared" si="5"/>
        <v>06159385</v>
      </c>
      <c r="B179" s="120">
        <f t="shared" si="5"/>
        <v>44048</v>
      </c>
      <c r="C179" s="134"/>
      <c r="D179" s="134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69"/>
      <c r="U179" s="69"/>
    </row>
    <row r="180" spans="1:21" ht="14.5">
      <c r="A180" s="119" t="str">
        <f t="shared" si="5"/>
        <v>06159385</v>
      </c>
      <c r="B180" s="120">
        <f t="shared" si="5"/>
        <v>44048</v>
      </c>
      <c r="C180" s="134"/>
      <c r="D180" s="134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69"/>
      <c r="U180" s="69"/>
    </row>
    <row r="181" spans="1:21" ht="14.5">
      <c r="A181" s="119" t="str">
        <f t="shared" si="5"/>
        <v>06159385</v>
      </c>
      <c r="B181" s="120">
        <f t="shared" si="5"/>
        <v>44048</v>
      </c>
      <c r="C181" s="134"/>
      <c r="D181" s="134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69"/>
      <c r="U181" s="69"/>
    </row>
    <row r="182" spans="1:21" ht="14.5">
      <c r="A182" s="119" t="str">
        <f t="shared" si="5"/>
        <v>06159385</v>
      </c>
      <c r="B182" s="120">
        <f t="shared" si="5"/>
        <v>44048</v>
      </c>
      <c r="C182" s="134"/>
      <c r="D182" s="134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69"/>
      <c r="U182" s="69"/>
    </row>
    <row r="183" spans="1:21" ht="14.5">
      <c r="A183" s="119" t="str">
        <f t="shared" si="5"/>
        <v>06159385</v>
      </c>
      <c r="B183" s="120">
        <f t="shared" si="5"/>
        <v>44048</v>
      </c>
      <c r="C183" s="134"/>
      <c r="D183" s="134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69"/>
      <c r="U183" s="69"/>
    </row>
    <row r="184" spans="1:21" ht="14.5">
      <c r="A184" s="119" t="str">
        <f t="shared" si="5"/>
        <v>06159385</v>
      </c>
      <c r="B184" s="120">
        <f t="shared" si="5"/>
        <v>44048</v>
      </c>
      <c r="C184" s="134"/>
      <c r="D184" s="134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69"/>
      <c r="U184" s="69"/>
    </row>
    <row r="185" spans="1:21" ht="14.5">
      <c r="A185" s="119" t="str">
        <f t="shared" si="5"/>
        <v>06159385</v>
      </c>
      <c r="B185" s="120">
        <f t="shared" si="5"/>
        <v>44048</v>
      </c>
      <c r="C185" s="134"/>
      <c r="D185" s="134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69"/>
      <c r="U185" s="69"/>
    </row>
    <row r="186" spans="1:21" ht="14.5">
      <c r="A186" s="119" t="str">
        <f t="shared" si="5"/>
        <v>06159385</v>
      </c>
      <c r="B186" s="120">
        <f t="shared" si="5"/>
        <v>44048</v>
      </c>
      <c r="C186" s="134"/>
      <c r="D186" s="134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69"/>
      <c r="U186" s="69"/>
    </row>
    <row r="187" spans="1:21" ht="14.5">
      <c r="A187" s="119" t="str">
        <f t="shared" si="5"/>
        <v>06159385</v>
      </c>
      <c r="B187" s="120">
        <f t="shared" si="5"/>
        <v>44048</v>
      </c>
      <c r="C187" s="134"/>
      <c r="D187" s="134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69"/>
      <c r="U187" s="69"/>
    </row>
    <row r="188" spans="1:21" ht="14.5">
      <c r="A188" s="119" t="str">
        <f t="shared" si="5"/>
        <v>06159385</v>
      </c>
      <c r="B188" s="120">
        <f t="shared" si="5"/>
        <v>44048</v>
      </c>
      <c r="C188" s="134"/>
      <c r="D188" s="134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69"/>
      <c r="U188" s="69"/>
    </row>
    <row r="189" spans="1:21" ht="14.5">
      <c r="A189" s="119" t="str">
        <f t="shared" ref="A189:B208" si="6">+A$88</f>
        <v>06159385</v>
      </c>
      <c r="B189" s="120">
        <f t="shared" si="6"/>
        <v>44048</v>
      </c>
      <c r="C189" s="134"/>
      <c r="D189" s="134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69"/>
      <c r="U189" s="69"/>
    </row>
    <row r="190" spans="1:21" ht="14.5">
      <c r="A190" s="119" t="str">
        <f t="shared" si="6"/>
        <v>06159385</v>
      </c>
      <c r="B190" s="120">
        <f t="shared" si="6"/>
        <v>44048</v>
      </c>
      <c r="C190" s="134"/>
      <c r="D190" s="134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69"/>
      <c r="U190" s="69"/>
    </row>
    <row r="191" spans="1:21" ht="14.5">
      <c r="A191" s="119" t="str">
        <f t="shared" si="6"/>
        <v>06159385</v>
      </c>
      <c r="B191" s="120">
        <f t="shared" si="6"/>
        <v>44048</v>
      </c>
      <c r="C191" s="134"/>
      <c r="D191" s="134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69"/>
      <c r="U191" s="69"/>
    </row>
    <row r="192" spans="1:21" ht="14.5">
      <c r="A192" s="119" t="str">
        <f t="shared" si="6"/>
        <v>06159385</v>
      </c>
      <c r="B192" s="120">
        <f t="shared" si="6"/>
        <v>44048</v>
      </c>
      <c r="C192" s="134"/>
      <c r="D192" s="134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69"/>
      <c r="U192" s="69"/>
    </row>
    <row r="193" spans="1:21" ht="14.5">
      <c r="A193" s="119" t="str">
        <f t="shared" si="6"/>
        <v>06159385</v>
      </c>
      <c r="B193" s="120">
        <f t="shared" si="6"/>
        <v>44048</v>
      </c>
      <c r="C193" s="134"/>
      <c r="D193" s="134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69"/>
      <c r="U193" s="69"/>
    </row>
    <row r="194" spans="1:21" ht="14.5">
      <c r="A194" s="119" t="str">
        <f t="shared" si="6"/>
        <v>06159385</v>
      </c>
      <c r="B194" s="120">
        <f t="shared" si="6"/>
        <v>44048</v>
      </c>
      <c r="C194" s="134"/>
      <c r="D194" s="134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69"/>
      <c r="U194" s="69"/>
    </row>
    <row r="195" spans="1:21" ht="14.5">
      <c r="A195" s="119" t="str">
        <f t="shared" si="6"/>
        <v>06159385</v>
      </c>
      <c r="B195" s="120">
        <f t="shared" si="6"/>
        <v>44048</v>
      </c>
      <c r="C195" s="134"/>
      <c r="D195" s="134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69"/>
      <c r="U195" s="69"/>
    </row>
    <row r="196" spans="1:21" ht="14.5">
      <c r="A196" s="119" t="str">
        <f t="shared" si="6"/>
        <v>06159385</v>
      </c>
      <c r="B196" s="120">
        <f t="shared" si="6"/>
        <v>44048</v>
      </c>
      <c r="C196" s="134"/>
      <c r="D196" s="134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69"/>
      <c r="U196" s="69"/>
    </row>
    <row r="197" spans="1:21" ht="14.5">
      <c r="A197" s="119" t="str">
        <f t="shared" si="6"/>
        <v>06159385</v>
      </c>
      <c r="B197" s="120">
        <f t="shared" si="6"/>
        <v>44048</v>
      </c>
      <c r="C197" s="134"/>
      <c r="D197" s="134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69"/>
      <c r="U197" s="69"/>
    </row>
    <row r="198" spans="1:21" ht="14.5">
      <c r="A198" s="119" t="str">
        <f t="shared" si="6"/>
        <v>06159385</v>
      </c>
      <c r="B198" s="120">
        <f t="shared" si="6"/>
        <v>44048</v>
      </c>
      <c r="C198" s="134"/>
      <c r="D198" s="134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69"/>
      <c r="U198" s="69"/>
    </row>
    <row r="199" spans="1:21" ht="14.5">
      <c r="A199" s="119" t="str">
        <f t="shared" si="6"/>
        <v>06159385</v>
      </c>
      <c r="B199" s="120">
        <f t="shared" si="6"/>
        <v>44048</v>
      </c>
      <c r="C199" s="134"/>
      <c r="D199" s="134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69"/>
      <c r="U199" s="69"/>
    </row>
    <row r="200" spans="1:21" ht="14.5">
      <c r="A200" s="119" t="str">
        <f t="shared" si="6"/>
        <v>06159385</v>
      </c>
      <c r="B200" s="120">
        <f t="shared" si="6"/>
        <v>44048</v>
      </c>
      <c r="C200" s="134"/>
      <c r="D200" s="134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69"/>
      <c r="U200" s="69"/>
    </row>
    <row r="201" spans="1:21" ht="14.5">
      <c r="A201" s="119" t="str">
        <f t="shared" si="6"/>
        <v>06159385</v>
      </c>
      <c r="B201" s="120">
        <f t="shared" si="6"/>
        <v>44048</v>
      </c>
      <c r="C201" s="134"/>
      <c r="D201" s="134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69"/>
      <c r="U201" s="69"/>
    </row>
    <row r="202" spans="1:21" ht="14.5">
      <c r="A202" s="119" t="str">
        <f t="shared" si="6"/>
        <v>06159385</v>
      </c>
      <c r="B202" s="120">
        <f t="shared" si="6"/>
        <v>44048</v>
      </c>
      <c r="C202" s="134"/>
      <c r="D202" s="134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69"/>
      <c r="U202" s="69"/>
    </row>
    <row r="203" spans="1:21" ht="14.5">
      <c r="A203" s="119" t="str">
        <f t="shared" si="6"/>
        <v>06159385</v>
      </c>
      <c r="B203" s="120">
        <f t="shared" si="6"/>
        <v>44048</v>
      </c>
      <c r="C203" s="134"/>
      <c r="D203" s="134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69"/>
      <c r="U203" s="69"/>
    </row>
    <row r="204" spans="1:21" ht="14.5">
      <c r="A204" s="119" t="str">
        <f t="shared" si="6"/>
        <v>06159385</v>
      </c>
      <c r="B204" s="120">
        <f t="shared" si="6"/>
        <v>44048</v>
      </c>
      <c r="C204" s="134"/>
      <c r="D204" s="134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69"/>
      <c r="U204" s="69"/>
    </row>
    <row r="205" spans="1:21" ht="14.5">
      <c r="A205" s="119" t="str">
        <f t="shared" si="6"/>
        <v>06159385</v>
      </c>
      <c r="B205" s="120">
        <f t="shared" si="6"/>
        <v>44048</v>
      </c>
      <c r="C205" s="134"/>
      <c r="D205" s="134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69"/>
      <c r="U205" s="69"/>
    </row>
    <row r="206" spans="1:21" ht="14.5">
      <c r="A206" s="119" t="str">
        <f t="shared" si="6"/>
        <v>06159385</v>
      </c>
      <c r="B206" s="120">
        <f t="shared" si="6"/>
        <v>44048</v>
      </c>
      <c r="C206" s="134"/>
      <c r="D206" s="134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69"/>
      <c r="U206" s="69"/>
    </row>
    <row r="207" spans="1:21" ht="14.5">
      <c r="A207" s="119" t="str">
        <f t="shared" si="6"/>
        <v>06159385</v>
      </c>
      <c r="B207" s="120">
        <f t="shared" si="6"/>
        <v>44048</v>
      </c>
      <c r="C207" s="134"/>
      <c r="D207" s="134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69"/>
      <c r="U207" s="69"/>
    </row>
    <row r="208" spans="1:21" ht="14.5">
      <c r="A208" s="119" t="str">
        <f t="shared" si="6"/>
        <v>06159385</v>
      </c>
      <c r="B208" s="120">
        <f t="shared" si="6"/>
        <v>44048</v>
      </c>
      <c r="C208" s="134"/>
      <c r="D208" s="134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69"/>
      <c r="U208" s="69"/>
    </row>
    <row r="209" spans="1:21" ht="14.5">
      <c r="A209" s="119" t="str">
        <f t="shared" ref="A209:B228" si="7">+A$88</f>
        <v>06159385</v>
      </c>
      <c r="B209" s="120">
        <f t="shared" si="7"/>
        <v>44048</v>
      </c>
      <c r="C209" s="134"/>
      <c r="D209" s="134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69"/>
      <c r="U209" s="69"/>
    </row>
    <row r="210" spans="1:21" ht="14.5">
      <c r="A210" s="119" t="str">
        <f t="shared" si="7"/>
        <v>06159385</v>
      </c>
      <c r="B210" s="120">
        <f t="shared" si="7"/>
        <v>44048</v>
      </c>
      <c r="C210" s="134"/>
      <c r="D210" s="134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69"/>
      <c r="U210" s="69"/>
    </row>
    <row r="211" spans="1:21" ht="14.5">
      <c r="A211" s="119" t="str">
        <f t="shared" si="7"/>
        <v>06159385</v>
      </c>
      <c r="B211" s="120">
        <f t="shared" si="7"/>
        <v>44048</v>
      </c>
      <c r="C211" s="134"/>
      <c r="D211" s="134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69"/>
      <c r="U211" s="69"/>
    </row>
    <row r="212" spans="1:21" ht="14.5">
      <c r="A212" s="119" t="str">
        <f t="shared" si="7"/>
        <v>06159385</v>
      </c>
      <c r="B212" s="120">
        <f t="shared" si="7"/>
        <v>44048</v>
      </c>
      <c r="C212" s="134"/>
      <c r="D212" s="134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69"/>
      <c r="U212" s="69"/>
    </row>
    <row r="213" spans="1:21" ht="14.5">
      <c r="A213" s="119" t="str">
        <f t="shared" si="7"/>
        <v>06159385</v>
      </c>
      <c r="B213" s="120">
        <f t="shared" si="7"/>
        <v>44048</v>
      </c>
      <c r="C213" s="134"/>
      <c r="D213" s="134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69"/>
      <c r="U213" s="69"/>
    </row>
    <row r="214" spans="1:21" ht="14.5">
      <c r="A214" s="119" t="str">
        <f t="shared" si="7"/>
        <v>06159385</v>
      </c>
      <c r="B214" s="120">
        <f t="shared" si="7"/>
        <v>44048</v>
      </c>
      <c r="C214" s="134"/>
      <c r="D214" s="134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69"/>
      <c r="U214" s="69"/>
    </row>
    <row r="215" spans="1:21" ht="14.5">
      <c r="A215" s="119" t="str">
        <f t="shared" si="7"/>
        <v>06159385</v>
      </c>
      <c r="B215" s="120">
        <f t="shared" si="7"/>
        <v>44048</v>
      </c>
      <c r="C215" s="134"/>
      <c r="D215" s="134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69"/>
      <c r="U215" s="69"/>
    </row>
    <row r="216" spans="1:21" ht="14.5">
      <c r="A216" s="119" t="str">
        <f t="shared" si="7"/>
        <v>06159385</v>
      </c>
      <c r="B216" s="120">
        <f t="shared" si="7"/>
        <v>44048</v>
      </c>
      <c r="C216" s="134"/>
      <c r="D216" s="134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69"/>
      <c r="U216" s="69"/>
    </row>
    <row r="217" spans="1:21" ht="14.5">
      <c r="A217" s="119" t="str">
        <f t="shared" si="7"/>
        <v>06159385</v>
      </c>
      <c r="B217" s="120">
        <f t="shared" si="7"/>
        <v>44048</v>
      </c>
      <c r="C217" s="134"/>
      <c r="D217" s="134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69"/>
      <c r="U217" s="69"/>
    </row>
    <row r="218" spans="1:21" ht="14.5">
      <c r="A218" s="119" t="str">
        <f t="shared" si="7"/>
        <v>06159385</v>
      </c>
      <c r="B218" s="120">
        <f t="shared" si="7"/>
        <v>44048</v>
      </c>
      <c r="C218" s="134"/>
      <c r="D218" s="134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69"/>
      <c r="U218" s="69"/>
    </row>
    <row r="219" spans="1:21" ht="14.5">
      <c r="A219" s="119" t="str">
        <f t="shared" si="7"/>
        <v>06159385</v>
      </c>
      <c r="B219" s="120">
        <f t="shared" si="7"/>
        <v>44048</v>
      </c>
      <c r="C219" s="134"/>
      <c r="D219" s="134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69"/>
      <c r="U219" s="69"/>
    </row>
    <row r="220" spans="1:21" ht="14.5">
      <c r="A220" s="119" t="str">
        <f t="shared" si="7"/>
        <v>06159385</v>
      </c>
      <c r="B220" s="120">
        <f t="shared" si="7"/>
        <v>44048</v>
      </c>
      <c r="C220" s="134"/>
      <c r="D220" s="134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69"/>
      <c r="U220" s="69"/>
    </row>
    <row r="221" spans="1:21" ht="14.5">
      <c r="A221" s="119" t="str">
        <f t="shared" si="7"/>
        <v>06159385</v>
      </c>
      <c r="B221" s="120">
        <f t="shared" si="7"/>
        <v>44048</v>
      </c>
      <c r="C221" s="134"/>
      <c r="D221" s="134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69"/>
      <c r="U221" s="69"/>
    </row>
    <row r="222" spans="1:21" ht="14.5">
      <c r="A222" s="119" t="str">
        <f t="shared" si="7"/>
        <v>06159385</v>
      </c>
      <c r="B222" s="120">
        <f t="shared" si="7"/>
        <v>44048</v>
      </c>
      <c r="C222" s="134"/>
      <c r="D222" s="134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69"/>
      <c r="U222" s="69"/>
    </row>
    <row r="223" spans="1:21" ht="14.5">
      <c r="A223" s="119" t="str">
        <f t="shared" si="7"/>
        <v>06159385</v>
      </c>
      <c r="B223" s="120">
        <f t="shared" si="7"/>
        <v>44048</v>
      </c>
      <c r="C223" s="134"/>
      <c r="D223" s="134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69"/>
      <c r="U223" s="69"/>
    </row>
    <row r="224" spans="1:21" ht="14.5">
      <c r="A224" s="119" t="str">
        <f t="shared" si="7"/>
        <v>06159385</v>
      </c>
      <c r="B224" s="120">
        <f t="shared" si="7"/>
        <v>44048</v>
      </c>
      <c r="C224" s="134"/>
      <c r="D224" s="134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69"/>
      <c r="U224" s="69"/>
    </row>
    <row r="225" spans="1:21" ht="14.5">
      <c r="A225" s="119" t="str">
        <f t="shared" si="7"/>
        <v>06159385</v>
      </c>
      <c r="B225" s="120">
        <f t="shared" si="7"/>
        <v>44048</v>
      </c>
      <c r="C225" s="134"/>
      <c r="D225" s="134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69"/>
      <c r="U225" s="69"/>
    </row>
    <row r="226" spans="1:21" ht="14.5">
      <c r="A226" s="119" t="str">
        <f t="shared" si="7"/>
        <v>06159385</v>
      </c>
      <c r="B226" s="120">
        <f t="shared" si="7"/>
        <v>44048</v>
      </c>
      <c r="C226" s="134"/>
      <c r="D226" s="134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69"/>
      <c r="U226" s="69"/>
    </row>
    <row r="227" spans="1:21" ht="14.5">
      <c r="A227" s="119" t="str">
        <f t="shared" si="7"/>
        <v>06159385</v>
      </c>
      <c r="B227" s="120">
        <f t="shared" si="7"/>
        <v>44048</v>
      </c>
      <c r="C227" s="134"/>
      <c r="D227" s="134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69"/>
      <c r="U227" s="69"/>
    </row>
    <row r="228" spans="1:21" ht="14.5">
      <c r="A228" s="119" t="str">
        <f t="shared" si="7"/>
        <v>06159385</v>
      </c>
      <c r="B228" s="120">
        <f t="shared" si="7"/>
        <v>44048</v>
      </c>
      <c r="C228" s="134"/>
      <c r="D228" s="134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69"/>
      <c r="U228" s="69"/>
    </row>
    <row r="229" spans="1:21" ht="14.5">
      <c r="A229" s="119" t="str">
        <f t="shared" ref="A229:B243" si="8">+A$88</f>
        <v>06159385</v>
      </c>
      <c r="B229" s="120">
        <f t="shared" si="8"/>
        <v>44048</v>
      </c>
      <c r="C229" s="134"/>
      <c r="D229" s="134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69"/>
      <c r="U229" s="69"/>
    </row>
    <row r="230" spans="1:21" ht="14.5">
      <c r="A230" s="119" t="str">
        <f t="shared" si="8"/>
        <v>06159385</v>
      </c>
      <c r="B230" s="120">
        <f t="shared" si="8"/>
        <v>44048</v>
      </c>
      <c r="C230" s="134"/>
      <c r="D230" s="134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69"/>
      <c r="U230" s="69"/>
    </row>
    <row r="231" spans="1:21" ht="14.5">
      <c r="A231" s="119" t="str">
        <f t="shared" si="8"/>
        <v>06159385</v>
      </c>
      <c r="B231" s="120">
        <f t="shared" si="8"/>
        <v>44048</v>
      </c>
      <c r="C231" s="134"/>
      <c r="D231" s="134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69"/>
      <c r="U231" s="69"/>
    </row>
    <row r="232" spans="1:21" ht="14.5">
      <c r="A232" s="119" t="str">
        <f t="shared" si="8"/>
        <v>06159385</v>
      </c>
      <c r="B232" s="120">
        <f t="shared" si="8"/>
        <v>44048</v>
      </c>
      <c r="C232" s="134"/>
      <c r="D232" s="134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69"/>
      <c r="U232" s="69"/>
    </row>
    <row r="233" spans="1:21" ht="14.5">
      <c r="A233" s="119" t="str">
        <f t="shared" si="8"/>
        <v>06159385</v>
      </c>
      <c r="B233" s="120">
        <f t="shared" si="8"/>
        <v>44048</v>
      </c>
      <c r="C233" s="134"/>
      <c r="D233" s="134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69"/>
      <c r="U233" s="69"/>
    </row>
    <row r="234" spans="1:21" ht="14.5">
      <c r="A234" s="119" t="str">
        <f t="shared" si="8"/>
        <v>06159385</v>
      </c>
      <c r="B234" s="120">
        <f t="shared" si="8"/>
        <v>44048</v>
      </c>
      <c r="C234" s="134"/>
      <c r="D234" s="134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69"/>
      <c r="U234" s="69"/>
    </row>
    <row r="235" spans="1:21" ht="14.5">
      <c r="A235" s="119" t="str">
        <f t="shared" si="8"/>
        <v>06159385</v>
      </c>
      <c r="B235" s="120">
        <f t="shared" si="8"/>
        <v>44048</v>
      </c>
      <c r="C235" s="134"/>
      <c r="D235" s="134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69"/>
      <c r="U235" s="69"/>
    </row>
    <row r="236" spans="1:21" ht="14.5">
      <c r="A236" s="119" t="str">
        <f t="shared" si="8"/>
        <v>06159385</v>
      </c>
      <c r="B236" s="120">
        <f t="shared" si="8"/>
        <v>44048</v>
      </c>
      <c r="C236" s="134"/>
      <c r="D236" s="134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69"/>
      <c r="U236" s="69"/>
    </row>
    <row r="237" spans="1:21" ht="14.5">
      <c r="A237" s="119" t="str">
        <f t="shared" si="8"/>
        <v>06159385</v>
      </c>
      <c r="B237" s="120">
        <f t="shared" si="8"/>
        <v>44048</v>
      </c>
      <c r="C237" s="134"/>
      <c r="D237" s="134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69"/>
      <c r="U237" s="69"/>
    </row>
    <row r="238" spans="1:21" ht="14.5">
      <c r="A238" s="119" t="str">
        <f t="shared" si="8"/>
        <v>06159385</v>
      </c>
      <c r="B238" s="120">
        <f t="shared" si="8"/>
        <v>44048</v>
      </c>
      <c r="C238" s="134"/>
      <c r="D238" s="134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69"/>
      <c r="U238" s="69"/>
    </row>
    <row r="239" spans="1:21" ht="14.5">
      <c r="A239" s="119" t="str">
        <f t="shared" si="8"/>
        <v>06159385</v>
      </c>
      <c r="B239" s="120">
        <f t="shared" si="8"/>
        <v>44048</v>
      </c>
      <c r="C239" s="134"/>
      <c r="D239" s="134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69"/>
      <c r="U239" s="69"/>
    </row>
    <row r="240" spans="1:21" ht="14.5">
      <c r="A240" s="119" t="str">
        <f t="shared" si="8"/>
        <v>06159385</v>
      </c>
      <c r="B240" s="120">
        <f t="shared" si="8"/>
        <v>44048</v>
      </c>
      <c r="C240" s="134"/>
      <c r="D240" s="134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69"/>
      <c r="U240" s="69"/>
    </row>
    <row r="241" spans="1:21" ht="14.5">
      <c r="A241" s="119" t="str">
        <f t="shared" si="8"/>
        <v>06159385</v>
      </c>
      <c r="B241" s="120">
        <f t="shared" si="8"/>
        <v>44048</v>
      </c>
      <c r="C241" s="134"/>
      <c r="D241" s="134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69"/>
      <c r="U241" s="69"/>
    </row>
    <row r="242" spans="1:21" ht="14.5">
      <c r="A242" s="119" t="str">
        <f t="shared" si="8"/>
        <v>06159385</v>
      </c>
      <c r="B242" s="120">
        <f t="shared" si="8"/>
        <v>44048</v>
      </c>
      <c r="C242" s="134"/>
      <c r="D242" s="134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69"/>
      <c r="U242" s="69"/>
    </row>
    <row r="243" spans="1:21" ht="14.5">
      <c r="A243" s="119" t="str">
        <f t="shared" si="8"/>
        <v>06159385</v>
      </c>
      <c r="B243" s="120">
        <f t="shared" si="8"/>
        <v>44048</v>
      </c>
      <c r="C243" s="134"/>
      <c r="D243" s="134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69"/>
      <c r="U243" s="69"/>
    </row>
  </sheetData>
  <mergeCells count="2">
    <mergeCell ref="A1:F1"/>
    <mergeCell ref="A2:B2"/>
  </mergeCells>
  <dataValidations count="8">
    <dataValidation operator="equal"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>
      <formula1>0</formula1>
      <formula2>0</formula2>
    </dataValidation>
    <dataValidation operator="equal" allowBlank="1" showErrorMessage="1" sqref="C23:F23 H39:I50">
      <formula1>0</formula1>
      <formula2>0</formula2>
    </dataValidation>
    <dataValidation operator="equal" allowBlank="1" showErrorMessage="1" errorTitle="Bocal de regroupement" sqref="D66:E77">
      <formula1>0</formula1>
      <formula2>0</formula2>
    </dataValidation>
    <dataValidation operator="equal"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>
      <formula1>0</formula1>
      <formula2>0</formula2>
    </dataValidation>
    <dataValidation type="list" operator="equal" allowBlank="1" showErrorMessage="1" errorTitle="Bocal de regroupement" sqref="F66:F77">
      <formula1>NA()</formula1>
      <formula2>0</formula2>
    </dataValidation>
    <dataValidation type="list" operator="equal" allowBlank="1" sqref="H66:H77">
      <formula1>"0,1,2,3,4,5"</formula1>
      <formula2>0</formula2>
    </dataValidation>
    <dataValidation type="list" operator="equal" allowBlank="1" showErrorMessage="1" sqref="I66:I77">
      <formula1>"Stable,Moyennement stable,Instable"</formula1>
      <formula2>0</formula2>
    </dataValidation>
    <dataValidation type="list" operator="equal" allowBlank="1" sqref="K66:K77">
      <formula1>"0,1,2,3,4,5"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PAUVERT Samuel</cp:lastModifiedBy>
  <cp:revision>1</cp:revision>
  <dcterms:created xsi:type="dcterms:W3CDTF">2020-09-23T10:13:48Z</dcterms:created>
  <dcterms:modified xsi:type="dcterms:W3CDTF">2021-03-22T16:06:54Z</dcterms:modified>
  <dc:language>fr-FR</dc:language>
</cp:coreProperties>
</file>