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33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<sst xmlns="http://schemas.openxmlformats.org/spreadsheetml/2006/main" count="503" uniqueCount="261">
  <si>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</si>
  <si>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</si>
  <si>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</si>
  <si>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</si>
  <si>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</si>
  <si>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</si>
  <si>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</si>
  <si>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</si>
  <si>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</si>
  <si>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</si>
  <si>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</si>
  <si>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</si>
  <si>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</si>
  <si>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</si>
  <si>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</si>
  <si>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</si>
  <si>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</si>
  <si>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</si>
  <si>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</si>
  <si>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</si>
  <si>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</si>
  <si>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</si>
  <si>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</si>
  <si>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</si>
  <si>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</si>
  <si>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</si>
  <si>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</si>
  <si>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</si>
  <si>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</si>
  <si>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</si>
  <si>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</si>
  <si>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</si>
  <si>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</si>
  <si>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</si>
  <si>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</si>
  <si>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</si>
  <si>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</si>
  <si>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</si>
  <si>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</si>
  <si>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</si>
  <si>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</si>
  <si>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</si>
  <si>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</si>
  <si>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</si>
  <si>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</si>
  <si>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</si>
  <si>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</si>
  <si>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</si>
  <si>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</si>
  <si>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</si>
  <si>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</si>
  <si>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</si>
  <si>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</si>
  <si>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</si>
  <si>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</si>
  <si>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</si>
  <si>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</si>
  <si>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</si>
  <si>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</si>
  <si>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</si>
  <si>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</si>
  <si>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</si>
  <si>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</si>
  <si>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</si>
  <si>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</si>
  <si>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</si>
  <si>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</si>
  <si>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</si>
  <si>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</si>
  <si>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</si>
  <si>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</si>
  <si>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</si>
  <si>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</si>
  <si>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</si>
  <si>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</si>
  <si>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</si>
  <si>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</si>
  <si>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</si>
  <si>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</si>
  <si>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</si>
  <si>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</si>
  <si>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</si>
  <si>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</si>
  <si>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</si>
  <si>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</si>
  <si>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</si>
  <si>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</si>
  <si>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</si>
  <si>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</si>
  <si>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</si>
  <si>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</si>
  <si>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</si>
  <si>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</si>
  <si>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</si>
  <si>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</si>
  <si>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</si>
  <si>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</si>
  <si>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</si>
  <si>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</si>
  <si>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</si>
  <si>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</si>
  <si>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</si>
  <si>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</si>
  <si>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</si>
  <si>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</si>
  <si>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</si>
  <si>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</si>
  <si>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</si>
  <si>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</si>
  <si>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</si>
  <si>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</si>
  <si>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</si>
  <si>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</si>
  <si>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</si>
  <si>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</si>
  <si>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</si>
  <si>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</si>
  <si>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</si>
  <si>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</si>
  <si>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</si>
  <si>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</si>
  <si>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</si>
  <si>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</si>
  <si>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</si>
  <si>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</si>
  <si>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</si>
  <si>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</si>
  <si>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</si>
  <si>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</si>
  <si>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</si>
  <si>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</si>
  <si>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</si>
  <si>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</si>
  <si>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</si>
  <si>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</si>
  <si>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</si>
  <si>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</si>
  <si>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</si>
  <si>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</si>
  <si>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</si>
  <si>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</si>
  <si>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</si>
  <si>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</si>
  <si>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</si>
  <si>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</si>
  <si>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</si>
  <si>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</si>
  <si>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</si>
  <si>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</si>
  <si>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</si>
  <si>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</si>
  <si>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</si>
  <si>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</si>
  <si>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</si>
  <si>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</si>
  <si>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</si>
  <si>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</si>
  <si>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</si>
  <si>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</si>
  <si>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</si>
  <si>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</si>
  <si>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</si>
  <si>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</si>
  <si>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</si>
  <si>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</si>
  <si>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</si>
  <si>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</si>
  <si>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</si>
  <si>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</si>
  <si>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</si>
  <si>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</si>
  <si>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</si>
  <si>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</si>
  <si>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</si>
  <si>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</si>
  <si>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</si>
  <si>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</si>
  <si>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</si>
  <si>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</si>
  <si>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</si>
  <si>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</si>
  <si>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</si>
  <si>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</si>
  <si>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</si>
  <si>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</si>
  <si>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</si>
  <si>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</si>
  <si>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</si>
  <si>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</si>
  <si>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</si>
  <si>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</si>
  <si>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</si>
  <si>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Perlodidae</t>
  </si>
  <si>
    <t>Isoperla</t>
  </si>
  <si>
    <t>Hydropsychidae</t>
  </si>
  <si>
    <t>Hydropsyche</t>
  </si>
  <si>
    <t>Limnephilidae</t>
  </si>
  <si>
    <t>Sous-famille</t>
  </si>
  <si>
    <t>sF. Limnephilinae</t>
  </si>
  <si>
    <t>Psychomyidae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</si>
  <si>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</si>
  <si>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</si>
  <si>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</si>
  <si>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</si>
  <si>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</si>
  <si>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</si>
  <si>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</si>
  <si>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</si>
  <si>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Elmidae</t>
  </si>
  <si>
    <t>Elmis</t>
  </si>
  <si>
    <t>Limnius</t>
  </si>
  <si>
    <t>Riolus</t>
  </si>
  <si>
    <t>Gyrinidae</t>
  </si>
  <si>
    <t>Orectochilus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</si>
  <si>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</si>
  <si>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</si>
  <si>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</si>
  <si>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</si>
  <si>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</si>
  <si>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</si>
  <si>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</si>
  <si>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</si>
  <si>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</si>
  <si>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</si>
  <si>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Hydroptilidae</t>
  </si>
  <si>
    <t>Hydroptila</t>
  </si>
  <si>
    <t>Metalype</t>
  </si>
  <si>
    <t>Ephemerellidae</t>
  </si>
  <si>
    <t>Ephemerella</t>
  </si>
  <si>
    <t>Leptophlebiidae</t>
  </si>
  <si>
    <t>Habrophlebia</t>
  </si>
  <si>
    <t>Esolus</t>
  </si>
  <si>
    <t>Normandia</t>
  </si>
  <si>
    <t>Helodidae = Scirtidae</t>
  </si>
  <si>
    <t>Helodes</t>
  </si>
  <si>
    <t>Ceratopogonidae</t>
  </si>
  <si>
    <t>Stratiomyidae</t>
  </si>
  <si>
    <t>Tabanidae</t>
  </si>
  <si>
    <t>Cordulegasteridae</t>
  </si>
  <si>
    <t>Cordulegaster</t>
  </si>
  <si>
    <t>CONCHOSTRACES</t>
  </si>
  <si>
    <t>Gammaridae</t>
  </si>
  <si>
    <t>Gammarus</t>
  </si>
  <si>
    <t>Sphaeriidae</t>
  </si>
  <si>
    <t>Pisidium</t>
  </si>
  <si>
    <t>Hydrobiidae</t>
  </si>
  <si>
    <t>Potamopyrgus</t>
  </si>
  <si>
    <t>Planariidae</t>
  </si>
  <si>
    <t>Polycelis</t>
  </si>
  <si>
    <t>Colostre</t>
  </si>
  <si>
    <t>Saint Martin de Bromes</t>
  </si>
  <si>
    <t>04189</t>
  </si>
  <si>
    <t>P</t>
  </si>
  <si>
    <t>Code d'identification : 06161400  05/04/2007</t>
  </si>
  <si>
    <t>Nemouridae</t>
  </si>
  <si>
    <t>Nemoura</t>
  </si>
  <si>
    <t>Dryopidae</t>
  </si>
  <si>
    <t>Helichus = Pomatinus</t>
  </si>
  <si>
    <t>Psychodidae</t>
  </si>
  <si>
    <t>Tipulidae</t>
  </si>
  <si>
    <t>NOTOSTRACES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</si>
</sst>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I1">
      <selection activeCell="M12" sqref="M1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2" t="s">
        <v>13</v>
      </c>
      <c r="B1" s="16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7"/>
      <c r="B2" s="167"/>
      <c r="C2" s="167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4"/>
      <c r="G7" s="27"/>
      <c r="H7" s="156" t="s">
        <v>181</v>
      </c>
      <c r="I7" s="15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4"/>
      <c r="G8" s="27"/>
      <c r="H8" s="158"/>
      <c r="I8" s="15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4"/>
      <c r="G9" s="27"/>
      <c r="H9" s="158"/>
      <c r="I9" s="15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4"/>
      <c r="G10" s="27"/>
      <c r="H10" s="158"/>
      <c r="I10" s="15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4"/>
      <c r="G11" s="27"/>
      <c r="H11" s="160"/>
      <c r="I11" s="16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6161400</v>
      </c>
      <c r="C23" s="16" t="s">
        <v>249</v>
      </c>
      <c r="D23" s="16" t="s">
        <v>250</v>
      </c>
      <c r="E23" s="16" t="s">
        <v>250</v>
      </c>
      <c r="F23" s="35" t="s">
        <v>251</v>
      </c>
      <c r="G23" s="16">
        <v>891497</v>
      </c>
      <c r="H23" s="16">
        <v>1870046</v>
      </c>
      <c r="I23" s="16">
        <v>375</v>
      </c>
      <c r="J23" s="16" t="s">
        <v>25</v>
      </c>
      <c r="K23" s="16">
        <v>891726</v>
      </c>
      <c r="L23" s="16">
        <v>1870296</v>
      </c>
      <c r="M23" s="56">
        <v>891579</v>
      </c>
      <c r="N23" s="56">
        <v>1870127</v>
      </c>
      <c r="O23" s="56">
        <v>3</v>
      </c>
      <c r="P23" s="56">
        <v>54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2" t="s">
        <v>165</v>
      </c>
      <c r="B25" s="165"/>
      <c r="C25" s="163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2" t="s">
        <v>131</v>
      </c>
      <c r="H32" s="165"/>
      <c r="I32" s="165"/>
      <c r="J32" s="16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6161400</v>
      </c>
      <c r="B39" s="54" t="str">
        <f>C23</f>
        <v>Colostre</v>
      </c>
      <c r="C39" s="16" t="s">
        <v>250</v>
      </c>
      <c r="D39" s="55">
        <v>39553</v>
      </c>
      <c r="E39" s="56">
        <v>2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6161400</v>
      </c>
      <c r="B40" s="81" t="str">
        <f>+B$39</f>
        <v>Colostre</v>
      </c>
      <c r="C40" s="81" t="str">
        <f>+C$39</f>
        <v>Saint Martin de Bromes</v>
      </c>
      <c r="D40" s="82">
        <f>+D$39</f>
        <v>39553</v>
      </c>
      <c r="E40" s="81">
        <f aca="true" t="shared" si="0" ref="E40:E50">+I$23</f>
        <v>375</v>
      </c>
      <c r="F40" s="57" t="s">
        <v>146</v>
      </c>
      <c r="G40" s="105" t="s">
        <v>152</v>
      </c>
      <c r="H40" s="103">
        <v>5.2</v>
      </c>
      <c r="S40" s="102"/>
      <c r="T40" s="102"/>
      <c r="U40" s="6"/>
    </row>
    <row r="41" spans="1:21" ht="14.25">
      <c r="A41" s="81">
        <f aca="true" t="shared" si="1" ref="A41:A50">+A$39</f>
        <v>6161400</v>
      </c>
      <c r="B41" s="81" t="str">
        <f aca="true" t="shared" si="2" ref="B41:D50">+B$39</f>
        <v>Colostre</v>
      </c>
      <c r="C41" s="81" t="str">
        <f t="shared" si="2"/>
        <v>Saint Martin de Bromes</v>
      </c>
      <c r="D41" s="82">
        <f t="shared" si="2"/>
        <v>39553</v>
      </c>
      <c r="E41" s="81">
        <f t="shared" si="0"/>
        <v>375</v>
      </c>
      <c r="F41" s="57" t="s">
        <v>177</v>
      </c>
      <c r="G41" s="105" t="s">
        <v>173</v>
      </c>
      <c r="H41" s="103">
        <v>2.3</v>
      </c>
      <c r="S41" s="102"/>
      <c r="T41" s="102"/>
      <c r="U41" s="6"/>
    </row>
    <row r="42" spans="1:21" ht="14.25">
      <c r="A42" s="81">
        <f t="shared" si="1"/>
        <v>6161400</v>
      </c>
      <c r="B42" s="81" t="str">
        <f t="shared" si="2"/>
        <v>Colostre</v>
      </c>
      <c r="C42" s="81" t="str">
        <f t="shared" si="2"/>
        <v>Saint Martin de Bromes</v>
      </c>
      <c r="D42" s="82">
        <f t="shared" si="2"/>
        <v>39553</v>
      </c>
      <c r="E42" s="81">
        <f t="shared" si="0"/>
        <v>375</v>
      </c>
      <c r="F42" s="57" t="s">
        <v>178</v>
      </c>
      <c r="G42" s="105" t="s">
        <v>174</v>
      </c>
      <c r="H42" s="103">
        <v>3.8</v>
      </c>
      <c r="S42" s="102"/>
      <c r="T42" s="102"/>
      <c r="U42" s="6"/>
    </row>
    <row r="43" spans="1:21" ht="14.25">
      <c r="A43" s="81">
        <f t="shared" si="1"/>
        <v>6161400</v>
      </c>
      <c r="B43" s="81" t="str">
        <f t="shared" si="2"/>
        <v>Colostre</v>
      </c>
      <c r="C43" s="81" t="str">
        <f t="shared" si="2"/>
        <v>Saint Martin de Bromes</v>
      </c>
      <c r="D43" s="82">
        <f t="shared" si="2"/>
        <v>39553</v>
      </c>
      <c r="E43" s="81">
        <f t="shared" si="0"/>
        <v>375</v>
      </c>
      <c r="F43" s="57" t="s">
        <v>166</v>
      </c>
      <c r="G43" s="105" t="s">
        <v>153</v>
      </c>
      <c r="H43" s="103">
        <v>11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6161400</v>
      </c>
      <c r="B44" s="81" t="str">
        <f t="shared" si="2"/>
        <v>Colostre</v>
      </c>
      <c r="C44" s="81" t="str">
        <f t="shared" si="2"/>
        <v>Saint Martin de Bromes</v>
      </c>
      <c r="D44" s="82">
        <f t="shared" si="2"/>
        <v>39553</v>
      </c>
      <c r="E44" s="81">
        <f t="shared" si="0"/>
        <v>375</v>
      </c>
      <c r="F44" s="57" t="s">
        <v>179</v>
      </c>
      <c r="G44" s="105" t="s">
        <v>175</v>
      </c>
      <c r="H44" s="103">
        <v>0.5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6161400</v>
      </c>
      <c r="B45" s="81" t="str">
        <f t="shared" si="2"/>
        <v>Colostre</v>
      </c>
      <c r="C45" s="81" t="str">
        <f t="shared" si="2"/>
        <v>Saint Martin de Bromes</v>
      </c>
      <c r="D45" s="82">
        <f t="shared" si="2"/>
        <v>39553</v>
      </c>
      <c r="E45" s="81">
        <f t="shared" si="0"/>
        <v>375</v>
      </c>
      <c r="F45" s="57" t="s">
        <v>147</v>
      </c>
      <c r="G45" s="105" t="s">
        <v>154</v>
      </c>
      <c r="H45" s="103">
        <v>41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6161400</v>
      </c>
      <c r="B46" s="81" t="str">
        <f t="shared" si="2"/>
        <v>Colostre</v>
      </c>
      <c r="C46" s="81" t="str">
        <f t="shared" si="2"/>
        <v>Saint Martin de Bromes</v>
      </c>
      <c r="D46" s="82">
        <f t="shared" si="2"/>
        <v>39553</v>
      </c>
      <c r="E46" s="81">
        <f t="shared" si="0"/>
        <v>375</v>
      </c>
      <c r="F46" s="57" t="s">
        <v>148</v>
      </c>
      <c r="G46" s="105" t="s">
        <v>155</v>
      </c>
      <c r="H46" s="103">
        <v>6.1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6161400</v>
      </c>
      <c r="B47" s="81" t="str">
        <f t="shared" si="2"/>
        <v>Colostre</v>
      </c>
      <c r="C47" s="81" t="str">
        <f t="shared" si="2"/>
        <v>Saint Martin de Bromes</v>
      </c>
      <c r="D47" s="82">
        <f t="shared" si="2"/>
        <v>39553</v>
      </c>
      <c r="E47" s="81">
        <f t="shared" si="0"/>
        <v>375</v>
      </c>
      <c r="F47" s="57" t="s">
        <v>149</v>
      </c>
      <c r="G47" s="105" t="s">
        <v>156</v>
      </c>
      <c r="H47" s="103">
        <v>13.6</v>
      </c>
    </row>
    <row r="48" spans="1:20" s="5" customFormat="1" ht="14.25">
      <c r="A48" s="81">
        <f t="shared" si="1"/>
        <v>6161400</v>
      </c>
      <c r="B48" s="81" t="str">
        <f t="shared" si="2"/>
        <v>Colostre</v>
      </c>
      <c r="C48" s="81" t="str">
        <f t="shared" si="2"/>
        <v>Saint Martin de Bromes</v>
      </c>
      <c r="D48" s="82">
        <f t="shared" si="2"/>
        <v>39553</v>
      </c>
      <c r="E48" s="81">
        <f t="shared" si="0"/>
        <v>375</v>
      </c>
      <c r="F48" s="57" t="s">
        <v>150</v>
      </c>
      <c r="G48" s="105" t="s">
        <v>157</v>
      </c>
      <c r="H48" s="103">
        <v>5.8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6161400</v>
      </c>
      <c r="B49" s="81" t="str">
        <f t="shared" si="2"/>
        <v>Colostre</v>
      </c>
      <c r="C49" s="81" t="str">
        <f t="shared" si="2"/>
        <v>Saint Martin de Bromes</v>
      </c>
      <c r="D49" s="82">
        <f t="shared" si="2"/>
        <v>39553</v>
      </c>
      <c r="E49" s="81">
        <f t="shared" si="0"/>
        <v>375</v>
      </c>
      <c r="F49" s="57" t="s">
        <v>151</v>
      </c>
      <c r="G49" s="105" t="s">
        <v>158</v>
      </c>
      <c r="H49" s="103">
        <v>6.7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6161400</v>
      </c>
      <c r="B50" s="81" t="str">
        <f t="shared" si="2"/>
        <v>Colostre</v>
      </c>
      <c r="C50" s="81" t="str">
        <f t="shared" si="2"/>
        <v>Saint Martin de Bromes</v>
      </c>
      <c r="D50" s="82">
        <f t="shared" si="2"/>
        <v>39553</v>
      </c>
      <c r="E50" s="81">
        <f t="shared" si="0"/>
        <v>375</v>
      </c>
      <c r="F50" s="57" t="s">
        <v>180</v>
      </c>
      <c r="G50" s="105" t="s">
        <v>176</v>
      </c>
      <c r="H50" s="103">
        <v>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0.9999999999999999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2" t="s">
        <v>67</v>
      </c>
      <c r="B52" s="165"/>
      <c r="C52" s="165"/>
      <c r="D52" s="165"/>
      <c r="E52" s="163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6161400</v>
      </c>
      <c r="B66" s="72">
        <f>D39</f>
        <v>39553</v>
      </c>
      <c r="C66" s="73" t="s">
        <v>88</v>
      </c>
      <c r="D66" s="74" t="s">
        <v>152</v>
      </c>
      <c r="E66" s="74" t="s">
        <v>11</v>
      </c>
      <c r="F66" s="75" t="s">
        <v>23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6161400</v>
      </c>
      <c r="B67" s="84">
        <f>+B$66</f>
        <v>39553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6161400</v>
      </c>
      <c r="B68" s="84">
        <f t="shared" si="3"/>
        <v>39553</v>
      </c>
      <c r="C68" s="73" t="s">
        <v>90</v>
      </c>
      <c r="D68" s="74" t="s">
        <v>174</v>
      </c>
      <c r="E68" s="74" t="s">
        <v>11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6161400</v>
      </c>
      <c r="B69" s="84">
        <f t="shared" si="3"/>
        <v>39553</v>
      </c>
      <c r="C69" s="73" t="s">
        <v>91</v>
      </c>
      <c r="D69" s="74" t="s">
        <v>153</v>
      </c>
      <c r="E69" s="74" t="s">
        <v>10</v>
      </c>
      <c r="F69" s="75" t="s">
        <v>23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6161400</v>
      </c>
      <c r="B70" s="84">
        <f t="shared" si="3"/>
        <v>39553</v>
      </c>
      <c r="C70" s="73" t="s">
        <v>92</v>
      </c>
      <c r="D70" s="74" t="s">
        <v>175</v>
      </c>
      <c r="E70" s="74" t="s">
        <v>11</v>
      </c>
      <c r="F70" s="75" t="s">
        <v>107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6161400</v>
      </c>
      <c r="B71" s="84">
        <f t="shared" si="3"/>
        <v>39553</v>
      </c>
      <c r="C71" s="73" t="s">
        <v>93</v>
      </c>
      <c r="D71" s="74" t="s">
        <v>154</v>
      </c>
      <c r="E71" s="74" t="s">
        <v>11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6161400</v>
      </c>
      <c r="B72" s="84">
        <f t="shared" si="3"/>
        <v>39553</v>
      </c>
      <c r="C72" s="73" t="s">
        <v>94</v>
      </c>
      <c r="D72" s="74" t="s">
        <v>154</v>
      </c>
      <c r="E72" s="74" t="s">
        <v>12</v>
      </c>
      <c r="F72" s="75" t="s">
        <v>26</v>
      </c>
      <c r="G72" s="103">
        <v>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6161400</v>
      </c>
      <c r="B73" s="84">
        <f t="shared" si="3"/>
        <v>39553</v>
      </c>
      <c r="C73" s="73" t="s">
        <v>95</v>
      </c>
      <c r="D73" s="74" t="s">
        <v>155</v>
      </c>
      <c r="E73" s="74" t="s">
        <v>12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6161400</v>
      </c>
      <c r="B74" s="84">
        <f t="shared" si="3"/>
        <v>39553</v>
      </c>
      <c r="C74" s="73" t="s">
        <v>96</v>
      </c>
      <c r="D74" s="74" t="s">
        <v>156</v>
      </c>
      <c r="E74" s="74" t="s">
        <v>12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6161400</v>
      </c>
      <c r="B75" s="84">
        <f t="shared" si="3"/>
        <v>39553</v>
      </c>
      <c r="C75" s="73" t="s">
        <v>97</v>
      </c>
      <c r="D75" s="74" t="s">
        <v>157</v>
      </c>
      <c r="E75" s="74" t="s">
        <v>12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6161400</v>
      </c>
      <c r="B76" s="84">
        <f t="shared" si="3"/>
        <v>39553</v>
      </c>
      <c r="C76" s="73" t="s">
        <v>98</v>
      </c>
      <c r="D76" s="74" t="s">
        <v>158</v>
      </c>
      <c r="E76" s="74" t="s">
        <v>11</v>
      </c>
      <c r="F76" s="75" t="s">
        <v>26</v>
      </c>
      <c r="G76" s="103">
        <v>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6161400</v>
      </c>
      <c r="B77" s="84">
        <f t="shared" si="3"/>
        <v>39553</v>
      </c>
      <c r="C77" s="73" t="s">
        <v>99</v>
      </c>
      <c r="D77" s="74" t="s">
        <v>176</v>
      </c>
      <c r="E77" s="74" t="s">
        <v>10</v>
      </c>
      <c r="F77" s="75" t="s">
        <v>107</v>
      </c>
      <c r="G77" s="103">
        <v>8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2" t="s">
        <v>100</v>
      </c>
      <c r="B79" s="163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4" t="s">
        <v>106</v>
      </c>
      <c r="F86" s="164"/>
      <c r="G86" s="164"/>
      <c r="H86" s="166" t="s">
        <v>140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6161400</v>
      </c>
      <c r="B88" s="72">
        <f>B66</f>
        <v>39553</v>
      </c>
      <c r="C88" s="144" t="s">
        <v>255</v>
      </c>
      <c r="D88" s="145">
        <v>26</v>
      </c>
      <c r="E88" s="146"/>
      <c r="F88" s="146">
        <v>1</v>
      </c>
      <c r="G88" s="146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6161400</v>
      </c>
      <c r="B89" s="84">
        <f>+B$88</f>
        <v>39553</v>
      </c>
      <c r="C89" s="144" t="s">
        <v>193</v>
      </c>
      <c r="D89" s="145">
        <v>140</v>
      </c>
      <c r="E89" s="146">
        <v>50</v>
      </c>
      <c r="F89" s="146">
        <v>26</v>
      </c>
      <c r="G89" s="146">
        <v>24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6161400</v>
      </c>
      <c r="B90" s="84">
        <f t="shared" si="4"/>
        <v>39553</v>
      </c>
      <c r="C90" s="144" t="s">
        <v>195</v>
      </c>
      <c r="D90" s="145">
        <v>212</v>
      </c>
      <c r="E90" s="146">
        <v>18</v>
      </c>
      <c r="F90" s="146">
        <v>9</v>
      </c>
      <c r="G90" s="146">
        <v>4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6161400</v>
      </c>
      <c r="B91" s="84">
        <f t="shared" si="4"/>
        <v>39553</v>
      </c>
      <c r="C91" s="144" t="s">
        <v>225</v>
      </c>
      <c r="D91" s="145">
        <v>200</v>
      </c>
      <c r="E91" s="147">
        <v>9</v>
      </c>
      <c r="F91" s="146">
        <v>1</v>
      </c>
      <c r="G91" s="146">
        <v>4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6161400</v>
      </c>
      <c r="B92" s="84">
        <f t="shared" si="4"/>
        <v>39553</v>
      </c>
      <c r="C92" s="144" t="s">
        <v>198</v>
      </c>
      <c r="D92" s="145">
        <v>3163</v>
      </c>
      <c r="E92" s="147">
        <v>3</v>
      </c>
      <c r="F92" s="147">
        <v>1</v>
      </c>
      <c r="G92" s="146">
        <v>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6161400</v>
      </c>
      <c r="B93" s="84">
        <f t="shared" si="4"/>
        <v>39553</v>
      </c>
      <c r="C93" s="144" t="s">
        <v>226</v>
      </c>
      <c r="D93" s="145">
        <v>246</v>
      </c>
      <c r="E93" s="147">
        <v>2</v>
      </c>
      <c r="F93" s="147">
        <v>2</v>
      </c>
      <c r="G93" s="147">
        <v>4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6161400</v>
      </c>
      <c r="B94" s="84">
        <f t="shared" si="4"/>
        <v>39553</v>
      </c>
      <c r="C94" s="144" t="s">
        <v>201</v>
      </c>
      <c r="D94" s="145">
        <v>183</v>
      </c>
      <c r="E94" s="147">
        <v>5</v>
      </c>
      <c r="F94" s="146">
        <v>11</v>
      </c>
      <c r="G94" s="146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6161400</v>
      </c>
      <c r="B95" s="84">
        <f t="shared" si="4"/>
        <v>39553</v>
      </c>
      <c r="C95" s="144" t="s">
        <v>203</v>
      </c>
      <c r="D95" s="145">
        <v>364</v>
      </c>
      <c r="E95" s="147">
        <v>172</v>
      </c>
      <c r="F95" s="146">
        <v>97</v>
      </c>
      <c r="G95" s="146">
        <v>133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6161400</v>
      </c>
      <c r="B96" s="84">
        <f t="shared" si="4"/>
        <v>39553</v>
      </c>
      <c r="C96" s="144" t="s">
        <v>205</v>
      </c>
      <c r="D96" s="145">
        <v>502</v>
      </c>
      <c r="E96" s="147">
        <v>8</v>
      </c>
      <c r="F96" s="146">
        <v>35</v>
      </c>
      <c r="G96" s="146">
        <v>9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6161400</v>
      </c>
      <c r="B97" s="84">
        <f t="shared" si="4"/>
        <v>39553</v>
      </c>
      <c r="C97" s="144" t="s">
        <v>228</v>
      </c>
      <c r="D97" s="145">
        <v>450</v>
      </c>
      <c r="E97" s="147">
        <v>114</v>
      </c>
      <c r="F97" s="146">
        <v>78</v>
      </c>
      <c r="G97" s="146">
        <v>16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6161400</v>
      </c>
      <c r="B98" s="84">
        <f t="shared" si="4"/>
        <v>39553</v>
      </c>
      <c r="C98" s="144" t="s">
        <v>207</v>
      </c>
      <c r="D98" s="145">
        <v>421</v>
      </c>
      <c r="E98" s="147">
        <v>3</v>
      </c>
      <c r="F98" s="146"/>
      <c r="G98" s="146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6161400</v>
      </c>
      <c r="B99" s="84">
        <f t="shared" si="4"/>
        <v>39553</v>
      </c>
      <c r="C99" s="144" t="s">
        <v>230</v>
      </c>
      <c r="D99" s="145">
        <v>491</v>
      </c>
      <c r="E99" s="147"/>
      <c r="F99" s="146">
        <v>1</v>
      </c>
      <c r="G99" s="146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6161400</v>
      </c>
      <c r="B100" s="84">
        <f t="shared" si="4"/>
        <v>39553</v>
      </c>
      <c r="C100" s="144" t="s">
        <v>257</v>
      </c>
      <c r="D100" s="145">
        <v>611</v>
      </c>
      <c r="E100" s="147">
        <v>2</v>
      </c>
      <c r="F100" s="146"/>
      <c r="G100" s="146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6161400</v>
      </c>
      <c r="B101" s="84">
        <f t="shared" si="4"/>
        <v>39553</v>
      </c>
      <c r="C101" s="144" t="s">
        <v>209</v>
      </c>
      <c r="D101" s="145">
        <v>618</v>
      </c>
      <c r="E101" s="147"/>
      <c r="F101" s="147">
        <v>6</v>
      </c>
      <c r="G101" s="147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6161400</v>
      </c>
      <c r="B102" s="84">
        <f t="shared" si="4"/>
        <v>39553</v>
      </c>
      <c r="C102" s="144" t="s">
        <v>231</v>
      </c>
      <c r="D102" s="145">
        <v>619</v>
      </c>
      <c r="E102" s="146">
        <v>56</v>
      </c>
      <c r="F102" s="147">
        <v>20</v>
      </c>
      <c r="G102" s="147">
        <v>24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6161400</v>
      </c>
      <c r="B103" s="84">
        <f t="shared" si="4"/>
        <v>39553</v>
      </c>
      <c r="C103" s="144" t="s">
        <v>210</v>
      </c>
      <c r="D103" s="145">
        <v>623</v>
      </c>
      <c r="E103" s="147">
        <v>11</v>
      </c>
      <c r="F103" s="147">
        <v>6</v>
      </c>
      <c r="G103" s="147">
        <v>2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6161400</v>
      </c>
      <c r="B104" s="84">
        <f t="shared" si="4"/>
        <v>39553</v>
      </c>
      <c r="C104" s="144" t="s">
        <v>232</v>
      </c>
      <c r="D104" s="145">
        <v>624</v>
      </c>
      <c r="E104" s="147">
        <v>27</v>
      </c>
      <c r="F104" s="146">
        <v>20</v>
      </c>
      <c r="G104" s="146">
        <v>3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6161400</v>
      </c>
      <c r="B105" s="84">
        <f t="shared" si="4"/>
        <v>39553</v>
      </c>
      <c r="C105" s="144" t="s">
        <v>211</v>
      </c>
      <c r="D105" s="145">
        <v>625</v>
      </c>
      <c r="E105" s="147">
        <v>11</v>
      </c>
      <c r="F105" s="147">
        <v>75</v>
      </c>
      <c r="G105" s="147">
        <v>81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6161400</v>
      </c>
      <c r="B106" s="84">
        <f t="shared" si="4"/>
        <v>39553</v>
      </c>
      <c r="C106" s="144" t="s">
        <v>213</v>
      </c>
      <c r="D106" s="145">
        <v>515</v>
      </c>
      <c r="E106" s="147">
        <v>2</v>
      </c>
      <c r="F106" s="146"/>
      <c r="G106" s="146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6161400</v>
      </c>
      <c r="B107" s="84">
        <f t="shared" si="4"/>
        <v>39553</v>
      </c>
      <c r="C107" s="144" t="s">
        <v>234</v>
      </c>
      <c r="D107" s="145">
        <v>636</v>
      </c>
      <c r="E107" s="147"/>
      <c r="F107" s="146">
        <v>12</v>
      </c>
      <c r="G107" s="146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6161400</v>
      </c>
      <c r="B108" s="84">
        <f t="shared" si="4"/>
        <v>39553</v>
      </c>
      <c r="C108" s="144" t="s">
        <v>235</v>
      </c>
      <c r="D108" s="145">
        <v>819</v>
      </c>
      <c r="E108" s="147">
        <v>1</v>
      </c>
      <c r="F108" s="146">
        <v>14</v>
      </c>
      <c r="G108" s="146">
        <v>17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6161400</v>
      </c>
      <c r="B109" s="84">
        <f t="shared" si="4"/>
        <v>39553</v>
      </c>
      <c r="C109" s="144" t="s">
        <v>215</v>
      </c>
      <c r="D109" s="145">
        <v>807</v>
      </c>
      <c r="E109" s="147">
        <v>720</v>
      </c>
      <c r="F109" s="146">
        <v>920</v>
      </c>
      <c r="G109" s="146">
        <v>903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6161400</v>
      </c>
      <c r="B110" s="84">
        <f t="shared" si="4"/>
        <v>39553</v>
      </c>
      <c r="C110" s="144" t="s">
        <v>216</v>
      </c>
      <c r="D110" s="145">
        <v>831</v>
      </c>
      <c r="E110" s="147">
        <v>2</v>
      </c>
      <c r="F110" s="146">
        <v>3</v>
      </c>
      <c r="G110" s="146">
        <v>3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6161400</v>
      </c>
      <c r="B111" s="84">
        <f t="shared" si="4"/>
        <v>39553</v>
      </c>
      <c r="C111" s="144" t="s">
        <v>217</v>
      </c>
      <c r="D111" s="145">
        <v>757</v>
      </c>
      <c r="E111" s="147">
        <v>17</v>
      </c>
      <c r="F111" s="147">
        <v>7</v>
      </c>
      <c r="G111" s="146">
        <v>16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6161400</v>
      </c>
      <c r="B112" s="84">
        <f t="shared" si="4"/>
        <v>39553</v>
      </c>
      <c r="C112" s="144" t="s">
        <v>258</v>
      </c>
      <c r="D112" s="145">
        <v>783</v>
      </c>
      <c r="E112" s="147"/>
      <c r="F112" s="147">
        <v>1</v>
      </c>
      <c r="G112" s="146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6161400</v>
      </c>
      <c r="B113" s="84">
        <f t="shared" si="4"/>
        <v>39553</v>
      </c>
      <c r="C113" s="144" t="s">
        <v>218</v>
      </c>
      <c r="D113" s="145">
        <v>801</v>
      </c>
      <c r="E113" s="147">
        <v>25</v>
      </c>
      <c r="F113" s="147"/>
      <c r="G113" s="147">
        <v>5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6161400</v>
      </c>
      <c r="B114" s="84">
        <f t="shared" si="4"/>
        <v>39553</v>
      </c>
      <c r="C114" s="144" t="s">
        <v>236</v>
      </c>
      <c r="D114" s="145">
        <v>824</v>
      </c>
      <c r="E114" s="147">
        <v>1</v>
      </c>
      <c r="F114" s="146">
        <v>1</v>
      </c>
      <c r="G114" s="146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6161400</v>
      </c>
      <c r="B115" s="84">
        <f t="shared" si="4"/>
        <v>39553</v>
      </c>
      <c r="C115" s="144" t="s">
        <v>237</v>
      </c>
      <c r="D115" s="145">
        <v>837</v>
      </c>
      <c r="E115" s="147">
        <v>1</v>
      </c>
      <c r="F115" s="146">
        <v>4</v>
      </c>
      <c r="G115" s="146">
        <v>5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6161400</v>
      </c>
      <c r="B116" s="84">
        <f t="shared" si="4"/>
        <v>39553</v>
      </c>
      <c r="C116" s="144" t="s">
        <v>259</v>
      </c>
      <c r="D116" s="145">
        <v>753</v>
      </c>
      <c r="E116" s="147">
        <v>1</v>
      </c>
      <c r="F116" s="146"/>
      <c r="G116" s="146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6161400</v>
      </c>
      <c r="B117" s="84">
        <f t="shared" si="4"/>
        <v>39553</v>
      </c>
      <c r="C117" s="144" t="s">
        <v>239</v>
      </c>
      <c r="D117" s="145">
        <v>687</v>
      </c>
      <c r="E117" s="146">
        <v>1</v>
      </c>
      <c r="F117" s="146"/>
      <c r="G117" s="146">
        <v>11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6161400</v>
      </c>
      <c r="B118" s="84">
        <f t="shared" si="4"/>
        <v>39553</v>
      </c>
      <c r="C118" s="144" t="s">
        <v>260</v>
      </c>
      <c r="D118" s="145">
        <v>3156</v>
      </c>
      <c r="E118" s="146">
        <v>1</v>
      </c>
      <c r="F118" s="146"/>
      <c r="G118" s="146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6161400</v>
      </c>
      <c r="B119" s="84">
        <f t="shared" si="4"/>
        <v>39553</v>
      </c>
      <c r="C119" s="144" t="s">
        <v>240</v>
      </c>
      <c r="D119" s="145">
        <v>3126</v>
      </c>
      <c r="E119" s="146"/>
      <c r="F119" s="146">
        <v>4</v>
      </c>
      <c r="G119" s="146">
        <v>5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6161400</v>
      </c>
      <c r="B120" s="84">
        <f t="shared" si="4"/>
        <v>39553</v>
      </c>
      <c r="C120" s="144" t="s">
        <v>242</v>
      </c>
      <c r="D120" s="145">
        <v>892</v>
      </c>
      <c r="E120" s="146">
        <v>2520</v>
      </c>
      <c r="F120" s="146">
        <v>5356</v>
      </c>
      <c r="G120" s="146">
        <v>1806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6161400</v>
      </c>
      <c r="B121" s="84">
        <f t="shared" si="4"/>
        <v>39553</v>
      </c>
      <c r="C121" s="144" t="s">
        <v>244</v>
      </c>
      <c r="D121" s="145">
        <v>1043</v>
      </c>
      <c r="E121" s="146">
        <v>4</v>
      </c>
      <c r="F121" s="146">
        <v>11</v>
      </c>
      <c r="G121" s="146">
        <v>20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6161400</v>
      </c>
      <c r="B122" s="84">
        <f t="shared" si="5"/>
        <v>39553</v>
      </c>
      <c r="C122" s="144" t="s">
        <v>246</v>
      </c>
      <c r="D122" s="145">
        <v>978</v>
      </c>
      <c r="E122" s="146"/>
      <c r="F122" s="146">
        <v>4</v>
      </c>
      <c r="G122" s="146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6161400</v>
      </c>
      <c r="B123" s="84">
        <f t="shared" si="5"/>
        <v>39553</v>
      </c>
      <c r="C123" s="144" t="s">
        <v>248</v>
      </c>
      <c r="D123" s="145">
        <v>1064</v>
      </c>
      <c r="E123" s="146"/>
      <c r="F123" s="146">
        <v>6</v>
      </c>
      <c r="G123" s="146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6161400</v>
      </c>
      <c r="B124" s="84">
        <f t="shared" si="5"/>
        <v>39553</v>
      </c>
      <c r="C124" s="144" t="s">
        <v>219</v>
      </c>
      <c r="D124" s="145">
        <v>933</v>
      </c>
      <c r="E124" s="146">
        <v>200</v>
      </c>
      <c r="F124" s="146">
        <v>17</v>
      </c>
      <c r="G124" s="146">
        <v>42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6161400</v>
      </c>
      <c r="B125" s="84">
        <f t="shared" si="5"/>
        <v>39553</v>
      </c>
      <c r="C125" s="144" t="s">
        <v>221</v>
      </c>
      <c r="D125" s="145">
        <v>1089</v>
      </c>
      <c r="E125" s="146" t="s">
        <v>252</v>
      </c>
      <c r="F125" s="146" t="s">
        <v>252</v>
      </c>
      <c r="G125" s="146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6161400</v>
      </c>
      <c r="B126" s="84">
        <f t="shared" si="5"/>
        <v>39553</v>
      </c>
      <c r="C126" s="144" t="s">
        <v>222</v>
      </c>
      <c r="D126" s="145">
        <v>906</v>
      </c>
      <c r="E126" s="146" t="s">
        <v>252</v>
      </c>
      <c r="F126" s="146" t="s">
        <v>252</v>
      </c>
      <c r="G126" s="146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6161400</v>
      </c>
      <c r="B127" s="84">
        <f t="shared" si="5"/>
        <v>39553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6161400</v>
      </c>
      <c r="B128" s="84">
        <f t="shared" si="5"/>
        <v>39553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6161400</v>
      </c>
      <c r="B129" s="84">
        <f t="shared" si="5"/>
        <v>39553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6161400</v>
      </c>
      <c r="B130" s="84">
        <f t="shared" si="5"/>
        <v>39553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6161400</v>
      </c>
      <c r="B131" s="84">
        <f t="shared" si="5"/>
        <v>39553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6161400</v>
      </c>
      <c r="B132" s="84">
        <f t="shared" si="5"/>
        <v>39553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6161400</v>
      </c>
      <c r="B133" s="84">
        <f t="shared" si="5"/>
        <v>39553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6161400</v>
      </c>
      <c r="B134" s="84">
        <f t="shared" si="5"/>
        <v>39553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6161400</v>
      </c>
      <c r="B135" s="84">
        <f t="shared" si="5"/>
        <v>39553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6161400</v>
      </c>
      <c r="B136" s="84">
        <f t="shared" si="5"/>
        <v>39553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6161400</v>
      </c>
      <c r="B137" s="84">
        <f t="shared" si="5"/>
        <v>39553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6161400</v>
      </c>
      <c r="B138" s="84">
        <f t="shared" si="5"/>
        <v>39553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6161400</v>
      </c>
      <c r="B139" s="84">
        <f t="shared" si="5"/>
        <v>39553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6161400</v>
      </c>
      <c r="B140" s="84">
        <f t="shared" si="5"/>
        <v>39553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6161400</v>
      </c>
      <c r="B141" s="84">
        <f t="shared" si="5"/>
        <v>39553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6161400</v>
      </c>
      <c r="B142" s="84">
        <f t="shared" si="5"/>
        <v>39553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6161400</v>
      </c>
      <c r="B143" s="84">
        <f t="shared" si="5"/>
        <v>39553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6161400</v>
      </c>
      <c r="B144" s="84">
        <f t="shared" si="5"/>
        <v>39553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6161400</v>
      </c>
      <c r="B145" s="84">
        <f t="shared" si="5"/>
        <v>39553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6161400</v>
      </c>
      <c r="B146" s="84">
        <f t="shared" si="5"/>
        <v>39553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6161400</v>
      </c>
      <c r="B147" s="84">
        <f t="shared" si="5"/>
        <v>39553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6161400</v>
      </c>
      <c r="B148" s="84">
        <f t="shared" si="5"/>
        <v>39553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6161400</v>
      </c>
      <c r="B149" s="84">
        <f t="shared" si="5"/>
        <v>39553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6161400</v>
      </c>
      <c r="B150" s="84">
        <f t="shared" si="5"/>
        <v>39553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6161400</v>
      </c>
      <c r="B151" s="84">
        <f t="shared" si="5"/>
        <v>39553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6161400</v>
      </c>
      <c r="B152" s="84">
        <f t="shared" si="5"/>
        <v>39553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6161400</v>
      </c>
      <c r="B153" s="84">
        <f t="shared" si="5"/>
        <v>39553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6161400</v>
      </c>
      <c r="B154" s="84">
        <f t="shared" si="6"/>
        <v>39553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6161400</v>
      </c>
      <c r="B155" s="84">
        <f t="shared" si="6"/>
        <v>39553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6161400</v>
      </c>
      <c r="B156" s="84">
        <f t="shared" si="6"/>
        <v>39553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6161400</v>
      </c>
      <c r="B157" s="84">
        <f t="shared" si="6"/>
        <v>39553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6161400</v>
      </c>
      <c r="B158" s="84">
        <f t="shared" si="6"/>
        <v>39553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6161400</v>
      </c>
      <c r="B159" s="84">
        <f t="shared" si="6"/>
        <v>39553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6161400</v>
      </c>
      <c r="B160" s="84">
        <f t="shared" si="6"/>
        <v>39553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6161400</v>
      </c>
      <c r="B161" s="84">
        <f t="shared" si="6"/>
        <v>39553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6161400</v>
      </c>
      <c r="B162" s="84">
        <f t="shared" si="6"/>
        <v>39553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6161400</v>
      </c>
      <c r="B163" s="84">
        <f t="shared" si="6"/>
        <v>39553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6161400</v>
      </c>
      <c r="B164" s="84">
        <f t="shared" si="6"/>
        <v>39553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6161400</v>
      </c>
      <c r="B165" s="84">
        <f t="shared" si="6"/>
        <v>39553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6161400</v>
      </c>
      <c r="B166" s="84">
        <f t="shared" si="6"/>
        <v>39553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6161400</v>
      </c>
      <c r="B167" s="84">
        <f t="shared" si="6"/>
        <v>39553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6161400</v>
      </c>
      <c r="B168" s="84">
        <f t="shared" si="6"/>
        <v>39553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6161400</v>
      </c>
      <c r="B169" s="84">
        <f t="shared" si="6"/>
        <v>39553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6161400</v>
      </c>
      <c r="B170" s="84">
        <f t="shared" si="6"/>
        <v>39553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6161400</v>
      </c>
      <c r="B171" s="84">
        <f t="shared" si="6"/>
        <v>39553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6161400</v>
      </c>
      <c r="B172" s="84">
        <f t="shared" si="6"/>
        <v>39553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6161400</v>
      </c>
      <c r="B173" s="84">
        <f t="shared" si="6"/>
        <v>39553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6161400</v>
      </c>
      <c r="B174" s="84">
        <f t="shared" si="6"/>
        <v>39553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6161400</v>
      </c>
      <c r="B175" s="84">
        <f t="shared" si="6"/>
        <v>39553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6161400</v>
      </c>
      <c r="B176" s="84">
        <f t="shared" si="6"/>
        <v>39553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6161400</v>
      </c>
      <c r="B177" s="84">
        <f t="shared" si="6"/>
        <v>39553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6161400</v>
      </c>
      <c r="B178" s="84">
        <f t="shared" si="6"/>
        <v>39553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6161400</v>
      </c>
      <c r="B179" s="84">
        <f t="shared" si="6"/>
        <v>39553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6161400</v>
      </c>
      <c r="B180" s="84">
        <f t="shared" si="6"/>
        <v>39553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6161400</v>
      </c>
      <c r="B181" s="84">
        <f t="shared" si="6"/>
        <v>39553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6161400</v>
      </c>
      <c r="B182" s="84">
        <f t="shared" si="6"/>
        <v>39553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6161400</v>
      </c>
      <c r="B183" s="84">
        <f t="shared" si="6"/>
        <v>39553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6161400</v>
      </c>
      <c r="B184" s="84">
        <f t="shared" si="6"/>
        <v>39553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6161400</v>
      </c>
      <c r="B185" s="84">
        <f t="shared" si="6"/>
        <v>39553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6161400</v>
      </c>
      <c r="B186" s="84">
        <f t="shared" si="7"/>
        <v>39553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6161400</v>
      </c>
      <c r="B187" s="84">
        <f t="shared" si="7"/>
        <v>39553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6161400</v>
      </c>
      <c r="B188" s="84">
        <f t="shared" si="7"/>
        <v>39553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6161400</v>
      </c>
      <c r="B189" s="84">
        <f t="shared" si="7"/>
        <v>39553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6161400</v>
      </c>
      <c r="B190" s="84">
        <f t="shared" si="7"/>
        <v>39553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6161400</v>
      </c>
      <c r="B191" s="84">
        <f t="shared" si="7"/>
        <v>39553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6161400</v>
      </c>
      <c r="B192" s="84">
        <f t="shared" si="7"/>
        <v>39553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6161400</v>
      </c>
      <c r="B193" s="84">
        <f t="shared" si="7"/>
        <v>39553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6161400</v>
      </c>
      <c r="B194" s="84">
        <f t="shared" si="7"/>
        <v>39553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6161400</v>
      </c>
      <c r="B195" s="84">
        <f t="shared" si="7"/>
        <v>39553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6161400</v>
      </c>
      <c r="B196" s="84">
        <f t="shared" si="7"/>
        <v>39553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6161400</v>
      </c>
      <c r="B197" s="84">
        <f t="shared" si="7"/>
        <v>39553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6161400</v>
      </c>
      <c r="B198" s="84">
        <f t="shared" si="7"/>
        <v>39553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6161400</v>
      </c>
      <c r="B199" s="84">
        <f t="shared" si="7"/>
        <v>39553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6161400</v>
      </c>
      <c r="B200" s="84">
        <f t="shared" si="7"/>
        <v>39553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6161400</v>
      </c>
      <c r="B201" s="84">
        <f t="shared" si="7"/>
        <v>39553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6161400</v>
      </c>
      <c r="B202" s="84">
        <f t="shared" si="7"/>
        <v>39553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6161400</v>
      </c>
      <c r="B203" s="84">
        <f t="shared" si="7"/>
        <v>39553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6161400</v>
      </c>
      <c r="B204" s="84">
        <f t="shared" si="7"/>
        <v>39553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6161400</v>
      </c>
      <c r="B205" s="84">
        <f t="shared" si="7"/>
        <v>39553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6161400</v>
      </c>
      <c r="B206" s="84">
        <f t="shared" si="7"/>
        <v>39553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6161400</v>
      </c>
      <c r="B207" s="84">
        <f t="shared" si="7"/>
        <v>39553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6161400</v>
      </c>
      <c r="B208" s="84">
        <f t="shared" si="7"/>
        <v>39553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6161400</v>
      </c>
      <c r="B209" s="84">
        <f t="shared" si="7"/>
        <v>39553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6161400</v>
      </c>
      <c r="B210" s="84">
        <f t="shared" si="7"/>
        <v>39553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6161400</v>
      </c>
      <c r="B211" s="84">
        <f t="shared" si="7"/>
        <v>39553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6161400</v>
      </c>
      <c r="B212" s="84">
        <f t="shared" si="7"/>
        <v>39553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6161400</v>
      </c>
      <c r="B213" s="84">
        <f t="shared" si="7"/>
        <v>39553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6161400</v>
      </c>
      <c r="B214" s="84">
        <f t="shared" si="7"/>
        <v>39553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6161400</v>
      </c>
      <c r="B215" s="84">
        <f t="shared" si="7"/>
        <v>39553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6161400</v>
      </c>
      <c r="B216" s="84">
        <f t="shared" si="7"/>
        <v>39553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6161400</v>
      </c>
      <c r="B217" s="84">
        <f t="shared" si="7"/>
        <v>39553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6161400</v>
      </c>
      <c r="B218" s="84">
        <f t="shared" si="8"/>
        <v>39553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6161400</v>
      </c>
      <c r="B219" s="84">
        <f t="shared" si="8"/>
        <v>39553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6161400</v>
      </c>
      <c r="B220" s="84">
        <f t="shared" si="8"/>
        <v>39553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6161400</v>
      </c>
      <c r="B221" s="84">
        <f t="shared" si="8"/>
        <v>39553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6161400</v>
      </c>
      <c r="B222" s="84">
        <f t="shared" si="8"/>
        <v>39553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6161400</v>
      </c>
      <c r="B223" s="84">
        <f t="shared" si="8"/>
        <v>39553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6161400</v>
      </c>
      <c r="B224" s="84">
        <f t="shared" si="8"/>
        <v>39553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6161400</v>
      </c>
      <c r="B225" s="84">
        <f t="shared" si="8"/>
        <v>39553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6161400</v>
      </c>
      <c r="B226" s="84">
        <f t="shared" si="8"/>
        <v>39553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6161400</v>
      </c>
      <c r="B227" s="84">
        <f t="shared" si="8"/>
        <v>39553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6161400</v>
      </c>
      <c r="B228" s="84">
        <f t="shared" si="8"/>
        <v>39553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6161400</v>
      </c>
      <c r="B229" s="84">
        <f t="shared" si="8"/>
        <v>39553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6161400</v>
      </c>
      <c r="B230" s="84">
        <f t="shared" si="8"/>
        <v>39553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6161400</v>
      </c>
      <c r="B231" s="84">
        <f t="shared" si="8"/>
        <v>39553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6161400</v>
      </c>
      <c r="B232" s="84">
        <f t="shared" si="8"/>
        <v>39553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6161400</v>
      </c>
      <c r="B233" s="84">
        <f t="shared" si="8"/>
        <v>39553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6161400</v>
      </c>
      <c r="B234" s="84">
        <f t="shared" si="8"/>
        <v>39553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6161400</v>
      </c>
      <c r="B235" s="84">
        <f t="shared" si="8"/>
        <v>39553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6161400</v>
      </c>
      <c r="B236" s="84">
        <f t="shared" si="8"/>
        <v>39553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6161400</v>
      </c>
      <c r="B237" s="84">
        <f t="shared" si="8"/>
        <v>39553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6161400</v>
      </c>
      <c r="B238" s="84">
        <f t="shared" si="8"/>
        <v>39553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6161400</v>
      </c>
      <c r="B239" s="84">
        <f t="shared" si="8"/>
        <v>39553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6161400</v>
      </c>
      <c r="B240" s="84">
        <f t="shared" si="8"/>
        <v>39553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6161400</v>
      </c>
      <c r="B241" s="84">
        <f t="shared" si="8"/>
        <v>39553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6161400</v>
      </c>
      <c r="B242" s="84">
        <f t="shared" si="8"/>
        <v>39553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6161400</v>
      </c>
      <c r="B243" s="84">
        <f t="shared" si="8"/>
        <v>39553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1">
      <selection activeCell="R9" sqref="R9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253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2">
        <v>39553</v>
      </c>
      <c r="B4" s="143">
        <f>'fiche envoi CEMAGREF'!B23</f>
        <v>6161400</v>
      </c>
      <c r="C4" s="143" t="str">
        <f>'fiche envoi CEMAGREF'!C23</f>
        <v>Colostre</v>
      </c>
      <c r="D4" s="143" t="str">
        <f>'fiche envoi CEMAGREF'!D23</f>
        <v>Saint Martin de Bromes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8" t="s">
        <v>186</v>
      </c>
      <c r="C7" s="124"/>
      <c r="D7" s="125"/>
      <c r="E7" s="125"/>
      <c r="F7" s="126"/>
      <c r="G7" s="126"/>
      <c r="H7" s="126"/>
    </row>
    <row r="8" spans="2:8" ht="12.75">
      <c r="B8" s="169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2.75">
      <c r="B9" s="148" t="s">
        <v>254</v>
      </c>
      <c r="C9" s="149" t="s">
        <v>191</v>
      </c>
      <c r="D9" s="150" t="s">
        <v>255</v>
      </c>
      <c r="E9" s="130">
        <v>26</v>
      </c>
      <c r="F9" s="151"/>
      <c r="G9" s="151">
        <v>1</v>
      </c>
      <c r="H9" s="151"/>
    </row>
    <row r="10" spans="2:8" ht="11.25" customHeight="1">
      <c r="B10" s="148" t="s">
        <v>192</v>
      </c>
      <c r="C10" s="149" t="s">
        <v>191</v>
      </c>
      <c r="D10" s="150" t="s">
        <v>193</v>
      </c>
      <c r="E10" s="130">
        <v>140</v>
      </c>
      <c r="F10" s="151">
        <v>50</v>
      </c>
      <c r="G10" s="151">
        <v>26</v>
      </c>
      <c r="H10" s="151">
        <v>24</v>
      </c>
    </row>
    <row r="11" spans="2:8" ht="11.25" customHeight="1">
      <c r="B11" s="148" t="s">
        <v>194</v>
      </c>
      <c r="C11" s="149" t="s">
        <v>191</v>
      </c>
      <c r="D11" s="150" t="s">
        <v>195</v>
      </c>
      <c r="E11" s="130">
        <v>212</v>
      </c>
      <c r="F11" s="151">
        <v>18</v>
      </c>
      <c r="G11" s="151">
        <v>9</v>
      </c>
      <c r="H11" s="151">
        <v>4</v>
      </c>
    </row>
    <row r="12" spans="2:8" ht="11.25" customHeight="1">
      <c r="B12" s="148" t="s">
        <v>224</v>
      </c>
      <c r="C12" s="149" t="s">
        <v>191</v>
      </c>
      <c r="D12" s="150" t="s">
        <v>225</v>
      </c>
      <c r="E12" s="130">
        <v>200</v>
      </c>
      <c r="F12" s="152">
        <v>9</v>
      </c>
      <c r="G12" s="151">
        <v>1</v>
      </c>
      <c r="H12" s="151">
        <v>4</v>
      </c>
    </row>
    <row r="13" spans="2:8" ht="11.25" customHeight="1">
      <c r="B13" s="148" t="s">
        <v>196</v>
      </c>
      <c r="C13" s="149" t="s">
        <v>197</v>
      </c>
      <c r="D13" s="150" t="s">
        <v>198</v>
      </c>
      <c r="E13" s="130">
        <v>3163</v>
      </c>
      <c r="F13" s="152">
        <v>3</v>
      </c>
      <c r="G13" s="152">
        <v>1</v>
      </c>
      <c r="H13" s="151">
        <v>2</v>
      </c>
    </row>
    <row r="14" spans="2:8" ht="11.25" customHeight="1">
      <c r="B14" s="148" t="s">
        <v>199</v>
      </c>
      <c r="C14" s="149" t="s">
        <v>191</v>
      </c>
      <c r="D14" s="150" t="s">
        <v>226</v>
      </c>
      <c r="E14" s="130">
        <v>246</v>
      </c>
      <c r="F14" s="152">
        <v>2</v>
      </c>
      <c r="G14" s="152">
        <v>2</v>
      </c>
      <c r="H14" s="152">
        <v>4</v>
      </c>
    </row>
    <row r="15" spans="2:8" ht="11.25" customHeight="1">
      <c r="B15" s="148" t="s">
        <v>200</v>
      </c>
      <c r="C15" s="149" t="s">
        <v>191</v>
      </c>
      <c r="D15" s="150" t="s">
        <v>201</v>
      </c>
      <c r="E15" s="130">
        <v>183</v>
      </c>
      <c r="F15" s="152">
        <v>5</v>
      </c>
      <c r="G15" s="151">
        <v>11</v>
      </c>
      <c r="H15" s="151"/>
    </row>
    <row r="16" spans="2:8" ht="11.25" customHeight="1">
      <c r="B16" s="148" t="s">
        <v>202</v>
      </c>
      <c r="C16" s="149" t="s">
        <v>191</v>
      </c>
      <c r="D16" s="150" t="s">
        <v>203</v>
      </c>
      <c r="E16" s="130">
        <v>364</v>
      </c>
      <c r="F16" s="152">
        <v>172</v>
      </c>
      <c r="G16" s="151">
        <v>97</v>
      </c>
      <c r="H16" s="151">
        <v>133</v>
      </c>
    </row>
    <row r="17" spans="2:8" ht="11.25" customHeight="1">
      <c r="B17" s="148" t="s">
        <v>204</v>
      </c>
      <c r="C17" s="149" t="s">
        <v>191</v>
      </c>
      <c r="D17" s="150" t="s">
        <v>205</v>
      </c>
      <c r="E17" s="130">
        <v>502</v>
      </c>
      <c r="F17" s="152">
        <v>8</v>
      </c>
      <c r="G17" s="151">
        <v>35</v>
      </c>
      <c r="H17" s="151">
        <v>9</v>
      </c>
    </row>
    <row r="18" spans="2:8" ht="11.25" customHeight="1">
      <c r="B18" s="148" t="s">
        <v>227</v>
      </c>
      <c r="C18" s="149" t="s">
        <v>191</v>
      </c>
      <c r="D18" s="150" t="s">
        <v>228</v>
      </c>
      <c r="E18" s="130">
        <v>450</v>
      </c>
      <c r="F18" s="152">
        <v>114</v>
      </c>
      <c r="G18" s="151">
        <v>78</v>
      </c>
      <c r="H18" s="151">
        <v>16</v>
      </c>
    </row>
    <row r="19" spans="2:8" ht="11.25" customHeight="1">
      <c r="B19" s="148" t="s">
        <v>206</v>
      </c>
      <c r="C19" s="149" t="s">
        <v>191</v>
      </c>
      <c r="D19" s="150" t="s">
        <v>207</v>
      </c>
      <c r="E19" s="130">
        <v>421</v>
      </c>
      <c r="F19" s="152">
        <v>3</v>
      </c>
      <c r="G19" s="151"/>
      <c r="H19" s="151"/>
    </row>
    <row r="20" spans="2:8" ht="11.25" customHeight="1">
      <c r="B20" s="148" t="s">
        <v>229</v>
      </c>
      <c r="C20" s="149" t="s">
        <v>191</v>
      </c>
      <c r="D20" s="150" t="s">
        <v>230</v>
      </c>
      <c r="E20" s="130">
        <v>491</v>
      </c>
      <c r="F20" s="152"/>
      <c r="G20" s="151">
        <v>1</v>
      </c>
      <c r="H20" s="151"/>
    </row>
    <row r="21" spans="2:8" ht="11.25" customHeight="1">
      <c r="B21" s="148" t="s">
        <v>256</v>
      </c>
      <c r="C21" s="149" t="s">
        <v>191</v>
      </c>
      <c r="D21" s="150" t="s">
        <v>257</v>
      </c>
      <c r="E21" s="130">
        <v>611</v>
      </c>
      <c r="F21" s="152">
        <v>2</v>
      </c>
      <c r="G21" s="151"/>
      <c r="H21" s="151"/>
    </row>
    <row r="22" spans="2:8" ht="11.25" customHeight="1">
      <c r="B22" s="148" t="s">
        <v>208</v>
      </c>
      <c r="C22" s="149" t="s">
        <v>191</v>
      </c>
      <c r="D22" s="150" t="s">
        <v>209</v>
      </c>
      <c r="E22" s="130">
        <v>618</v>
      </c>
      <c r="F22" s="152"/>
      <c r="G22" s="152">
        <v>6</v>
      </c>
      <c r="H22" s="152"/>
    </row>
    <row r="23" spans="2:8" ht="11.25" customHeight="1">
      <c r="B23" s="148" t="s">
        <v>208</v>
      </c>
      <c r="C23" s="149" t="s">
        <v>191</v>
      </c>
      <c r="D23" s="150" t="s">
        <v>231</v>
      </c>
      <c r="E23" s="130">
        <v>619</v>
      </c>
      <c r="F23" s="151">
        <v>56</v>
      </c>
      <c r="G23" s="152">
        <v>20</v>
      </c>
      <c r="H23" s="152">
        <v>24</v>
      </c>
    </row>
    <row r="24" spans="2:8" ht="11.25" customHeight="1">
      <c r="B24" s="148" t="s">
        <v>208</v>
      </c>
      <c r="C24" s="149" t="s">
        <v>191</v>
      </c>
      <c r="D24" s="150" t="s">
        <v>210</v>
      </c>
      <c r="E24" s="130">
        <v>623</v>
      </c>
      <c r="F24" s="152">
        <v>11</v>
      </c>
      <c r="G24" s="152">
        <v>6</v>
      </c>
      <c r="H24" s="152">
        <v>2</v>
      </c>
    </row>
    <row r="25" spans="2:8" ht="11.25" customHeight="1">
      <c r="B25" s="148" t="s">
        <v>208</v>
      </c>
      <c r="C25" s="149" t="s">
        <v>191</v>
      </c>
      <c r="D25" s="150" t="s">
        <v>232</v>
      </c>
      <c r="E25" s="130">
        <v>624</v>
      </c>
      <c r="F25" s="152">
        <v>27</v>
      </c>
      <c r="G25" s="151">
        <v>20</v>
      </c>
      <c r="H25" s="151">
        <v>3</v>
      </c>
    </row>
    <row r="26" spans="2:8" ht="11.25" customHeight="1">
      <c r="B26" s="148" t="s">
        <v>208</v>
      </c>
      <c r="C26" s="149" t="s">
        <v>191</v>
      </c>
      <c r="D26" s="150" t="s">
        <v>211</v>
      </c>
      <c r="E26" s="130">
        <v>625</v>
      </c>
      <c r="F26" s="152">
        <v>11</v>
      </c>
      <c r="G26" s="152">
        <v>75</v>
      </c>
      <c r="H26" s="152">
        <v>81</v>
      </c>
    </row>
    <row r="27" spans="2:8" ht="11.25" customHeight="1">
      <c r="B27" s="148" t="s">
        <v>212</v>
      </c>
      <c r="C27" s="149" t="s">
        <v>191</v>
      </c>
      <c r="D27" s="150" t="s">
        <v>213</v>
      </c>
      <c r="E27" s="130">
        <v>515</v>
      </c>
      <c r="F27" s="152">
        <v>2</v>
      </c>
      <c r="G27" s="151"/>
      <c r="H27" s="151"/>
    </row>
    <row r="28" spans="2:8" ht="11.25" customHeight="1">
      <c r="B28" s="148" t="s">
        <v>233</v>
      </c>
      <c r="C28" s="149" t="s">
        <v>191</v>
      </c>
      <c r="D28" s="150" t="s">
        <v>234</v>
      </c>
      <c r="E28" s="130">
        <v>636</v>
      </c>
      <c r="F28" s="152"/>
      <c r="G28" s="151">
        <v>12</v>
      </c>
      <c r="H28" s="151"/>
    </row>
    <row r="29" spans="2:8" ht="11.25" customHeight="1">
      <c r="B29" s="148" t="s">
        <v>235</v>
      </c>
      <c r="C29" s="149" t="s">
        <v>214</v>
      </c>
      <c r="D29" s="150" t="s">
        <v>235</v>
      </c>
      <c r="E29" s="130">
        <v>819</v>
      </c>
      <c r="F29" s="152">
        <v>1</v>
      </c>
      <c r="G29" s="151">
        <v>14</v>
      </c>
      <c r="H29" s="151">
        <v>17</v>
      </c>
    </row>
    <row r="30" spans="2:8" ht="11.25" customHeight="1">
      <c r="B30" s="148" t="s">
        <v>215</v>
      </c>
      <c r="C30" s="149" t="s">
        <v>214</v>
      </c>
      <c r="D30" s="150" t="s">
        <v>215</v>
      </c>
      <c r="E30" s="130">
        <v>807</v>
      </c>
      <c r="F30" s="152">
        <v>720</v>
      </c>
      <c r="G30" s="151">
        <v>920</v>
      </c>
      <c r="H30" s="151">
        <v>903</v>
      </c>
    </row>
    <row r="31" spans="2:8" ht="11.25" customHeight="1">
      <c r="B31" s="148" t="s">
        <v>216</v>
      </c>
      <c r="C31" s="149" t="s">
        <v>214</v>
      </c>
      <c r="D31" s="150" t="s">
        <v>216</v>
      </c>
      <c r="E31" s="130">
        <v>831</v>
      </c>
      <c r="F31" s="152">
        <v>2</v>
      </c>
      <c r="G31" s="151">
        <v>3</v>
      </c>
      <c r="H31" s="151">
        <v>3</v>
      </c>
    </row>
    <row r="32" spans="2:8" ht="11.25" customHeight="1">
      <c r="B32" s="148" t="s">
        <v>217</v>
      </c>
      <c r="C32" s="149" t="s">
        <v>214</v>
      </c>
      <c r="D32" s="150" t="s">
        <v>217</v>
      </c>
      <c r="E32" s="130">
        <v>757</v>
      </c>
      <c r="F32" s="152">
        <v>17</v>
      </c>
      <c r="G32" s="152">
        <v>7</v>
      </c>
      <c r="H32" s="151">
        <v>16</v>
      </c>
    </row>
    <row r="33" spans="2:8" ht="11.25" customHeight="1">
      <c r="B33" s="148" t="s">
        <v>258</v>
      </c>
      <c r="C33" s="149" t="s">
        <v>214</v>
      </c>
      <c r="D33" s="150" t="s">
        <v>258</v>
      </c>
      <c r="E33" s="130">
        <v>783</v>
      </c>
      <c r="F33" s="152"/>
      <c r="G33" s="152">
        <v>1</v>
      </c>
      <c r="H33" s="151"/>
    </row>
    <row r="34" spans="2:8" ht="11.25" customHeight="1">
      <c r="B34" s="148" t="s">
        <v>218</v>
      </c>
      <c r="C34" s="149" t="s">
        <v>214</v>
      </c>
      <c r="D34" s="150" t="s">
        <v>218</v>
      </c>
      <c r="E34" s="130">
        <v>801</v>
      </c>
      <c r="F34" s="152">
        <v>25</v>
      </c>
      <c r="G34" s="152"/>
      <c r="H34" s="152">
        <v>5</v>
      </c>
    </row>
    <row r="35" spans="2:8" ht="11.25" customHeight="1">
      <c r="B35" s="148" t="s">
        <v>236</v>
      </c>
      <c r="C35" s="149" t="s">
        <v>214</v>
      </c>
      <c r="D35" s="150" t="s">
        <v>236</v>
      </c>
      <c r="E35" s="130">
        <v>824</v>
      </c>
      <c r="F35" s="152">
        <v>1</v>
      </c>
      <c r="G35" s="151">
        <v>1</v>
      </c>
      <c r="H35" s="151"/>
    </row>
    <row r="36" spans="2:8" ht="11.25" customHeight="1">
      <c r="B36" s="148" t="s">
        <v>237</v>
      </c>
      <c r="C36" s="149" t="s">
        <v>214</v>
      </c>
      <c r="D36" s="150" t="s">
        <v>237</v>
      </c>
      <c r="E36" s="130">
        <v>837</v>
      </c>
      <c r="F36" s="152">
        <v>1</v>
      </c>
      <c r="G36" s="151">
        <v>4</v>
      </c>
      <c r="H36" s="151">
        <v>5</v>
      </c>
    </row>
    <row r="37" spans="2:8" ht="11.25" customHeight="1">
      <c r="B37" s="148" t="s">
        <v>259</v>
      </c>
      <c r="C37" s="149" t="s">
        <v>214</v>
      </c>
      <c r="D37" s="150" t="s">
        <v>259</v>
      </c>
      <c r="E37" s="130">
        <v>753</v>
      </c>
      <c r="F37" s="152">
        <v>1</v>
      </c>
      <c r="G37" s="151"/>
      <c r="H37" s="151"/>
    </row>
    <row r="38" spans="2:8" ht="11.25" customHeight="1">
      <c r="B38" s="148" t="s">
        <v>238</v>
      </c>
      <c r="C38" s="149" t="s">
        <v>191</v>
      </c>
      <c r="D38" s="150" t="s">
        <v>239</v>
      </c>
      <c r="E38" s="130">
        <v>687</v>
      </c>
      <c r="F38" s="151">
        <v>1</v>
      </c>
      <c r="G38" s="151"/>
      <c r="H38" s="151">
        <v>11</v>
      </c>
    </row>
    <row r="39" spans="2:8" ht="11.25" customHeight="1">
      <c r="B39" s="148" t="s">
        <v>260</v>
      </c>
      <c r="C39" s="149" t="s">
        <v>223</v>
      </c>
      <c r="D39" s="150" t="s">
        <v>260</v>
      </c>
      <c r="E39" s="130">
        <v>3156</v>
      </c>
      <c r="F39" s="151">
        <v>1</v>
      </c>
      <c r="G39" s="151"/>
      <c r="H39" s="151"/>
    </row>
    <row r="40" spans="2:8" ht="11.25" customHeight="1">
      <c r="B40" s="148" t="s">
        <v>240</v>
      </c>
      <c r="C40" s="149" t="s">
        <v>223</v>
      </c>
      <c r="D40" s="150" t="s">
        <v>240</v>
      </c>
      <c r="E40" s="130">
        <v>3126</v>
      </c>
      <c r="F40" s="151"/>
      <c r="G40" s="151">
        <v>4</v>
      </c>
      <c r="H40" s="151">
        <v>5</v>
      </c>
    </row>
    <row r="41" spans="2:8" ht="12.75">
      <c r="B41" s="148" t="s">
        <v>241</v>
      </c>
      <c r="C41" s="149" t="s">
        <v>191</v>
      </c>
      <c r="D41" s="150" t="s">
        <v>242</v>
      </c>
      <c r="E41" s="130">
        <v>892</v>
      </c>
      <c r="F41" s="151">
        <v>2520</v>
      </c>
      <c r="G41" s="151">
        <v>5356</v>
      </c>
      <c r="H41" s="151">
        <v>1806</v>
      </c>
    </row>
    <row r="42" spans="2:8" ht="12.75">
      <c r="B42" s="148" t="s">
        <v>243</v>
      </c>
      <c r="C42" s="149" t="s">
        <v>191</v>
      </c>
      <c r="D42" s="150" t="s">
        <v>244</v>
      </c>
      <c r="E42" s="130">
        <v>1043</v>
      </c>
      <c r="F42" s="151">
        <v>4</v>
      </c>
      <c r="G42" s="151">
        <v>11</v>
      </c>
      <c r="H42" s="151">
        <v>20</v>
      </c>
    </row>
    <row r="43" spans="2:8" ht="12.75">
      <c r="B43" s="148" t="s">
        <v>245</v>
      </c>
      <c r="C43" s="149" t="s">
        <v>191</v>
      </c>
      <c r="D43" s="150" t="s">
        <v>246</v>
      </c>
      <c r="E43" s="130">
        <v>978</v>
      </c>
      <c r="F43" s="151"/>
      <c r="G43" s="151">
        <v>4</v>
      </c>
      <c r="H43" s="151"/>
    </row>
    <row r="44" spans="2:8" ht="12.75">
      <c r="B44" s="148" t="s">
        <v>247</v>
      </c>
      <c r="C44" s="149" t="s">
        <v>191</v>
      </c>
      <c r="D44" s="150" t="s">
        <v>248</v>
      </c>
      <c r="E44" s="130">
        <v>1064</v>
      </c>
      <c r="F44" s="151"/>
      <c r="G44" s="151">
        <v>6</v>
      </c>
      <c r="H44" s="151"/>
    </row>
    <row r="45" spans="2:8" ht="12.75">
      <c r="B45" s="148" t="s">
        <v>219</v>
      </c>
      <c r="C45" s="149" t="s">
        <v>220</v>
      </c>
      <c r="D45" s="150" t="s">
        <v>219</v>
      </c>
      <c r="E45" s="130">
        <v>933</v>
      </c>
      <c r="F45" s="151">
        <v>200</v>
      </c>
      <c r="G45" s="151">
        <v>17</v>
      </c>
      <c r="H45" s="151">
        <v>42</v>
      </c>
    </row>
    <row r="46" spans="2:8" ht="12.75">
      <c r="B46" s="148" t="s">
        <v>221</v>
      </c>
      <c r="C46" s="149" t="s">
        <v>220</v>
      </c>
      <c r="D46" s="150" t="s">
        <v>221</v>
      </c>
      <c r="E46" s="130">
        <v>1089</v>
      </c>
      <c r="F46" s="151" t="s">
        <v>252</v>
      </c>
      <c r="G46" s="151" t="s">
        <v>252</v>
      </c>
      <c r="H46" s="151"/>
    </row>
    <row r="47" spans="2:8" ht="13.5" customHeight="1">
      <c r="B47" s="148" t="s">
        <v>222</v>
      </c>
      <c r="C47" s="149" t="s">
        <v>223</v>
      </c>
      <c r="D47" s="150" t="s">
        <v>222</v>
      </c>
      <c r="E47" s="130">
        <v>906</v>
      </c>
      <c r="F47" s="151" t="s">
        <v>252</v>
      </c>
      <c r="G47" s="151" t="s">
        <v>252</v>
      </c>
      <c r="H47" s="151"/>
    </row>
    <row r="48" spans="2:8" ht="12.75">
      <c r="B48" s="131"/>
      <c r="C48" s="132"/>
      <c r="D48" s="132"/>
      <c r="E48" s="133"/>
      <c r="F48" s="134"/>
      <c r="G48" s="134"/>
      <c r="H48" s="134"/>
    </row>
    <row r="49" spans="2:16" ht="12.75">
      <c r="B49" s="131"/>
      <c r="C49" s="132"/>
      <c r="D49" s="132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08"/>
      <c r="P49" s="108"/>
    </row>
    <row r="50" spans="2:16" ht="12.75">
      <c r="B50" s="131"/>
      <c r="C50" s="132"/>
      <c r="D50" s="132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08"/>
      <c r="P50" s="108"/>
    </row>
    <row r="51" spans="2:16" ht="12.75">
      <c r="B51" s="131"/>
      <c r="C51" s="132"/>
      <c r="D51" s="132"/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08"/>
      <c r="P51" s="108"/>
    </row>
    <row r="52" spans="2:16" ht="12.75">
      <c r="B52" s="131"/>
      <c r="C52" s="132"/>
      <c r="D52" s="132"/>
      <c r="E52" s="133"/>
      <c r="F52" s="134"/>
      <c r="G52" s="134"/>
      <c r="H52" s="134"/>
      <c r="I52" s="134"/>
      <c r="J52" s="134"/>
      <c r="K52" s="134"/>
      <c r="L52" s="134"/>
      <c r="M52" s="134"/>
      <c r="N52" s="134"/>
      <c r="O52" s="108"/>
      <c r="P52" s="108"/>
    </row>
    <row r="53" spans="2:16" ht="12.75">
      <c r="B53" s="135"/>
      <c r="C53" s="135"/>
      <c r="D53" s="136"/>
      <c r="E53" s="136"/>
      <c r="F53" s="137"/>
      <c r="G53" s="137"/>
      <c r="H53" s="137"/>
      <c r="I53" s="137"/>
      <c r="J53" s="137"/>
      <c r="K53" s="137"/>
      <c r="L53" s="137"/>
      <c r="M53" s="137"/>
      <c r="N53" s="137"/>
      <c r="O53" s="108"/>
      <c r="P53" s="108"/>
    </row>
    <row r="54" spans="2:16" ht="12.75">
      <c r="B54" s="138"/>
      <c r="C54" s="135"/>
      <c r="D54" s="139"/>
      <c r="E54" s="139"/>
      <c r="O54" s="108"/>
      <c r="P54" s="108"/>
    </row>
    <row r="55" spans="2:16" ht="12.75">
      <c r="B55" s="131"/>
      <c r="C55" s="140"/>
      <c r="D55" s="141"/>
      <c r="E55" s="133"/>
      <c r="O55" s="108"/>
      <c r="P55" s="108"/>
    </row>
    <row r="56" spans="2:16" ht="12.75">
      <c r="B56" s="131"/>
      <c r="C56" s="140"/>
      <c r="D56" s="141"/>
      <c r="E56" s="133"/>
      <c r="O56" s="108"/>
      <c r="P56" s="108"/>
    </row>
    <row r="57" spans="2:16" ht="12.75">
      <c r="B57" s="131"/>
      <c r="C57" s="140"/>
      <c r="D57" s="141"/>
      <c r="E57" s="133"/>
      <c r="O57" s="108"/>
      <c r="P57" s="108"/>
    </row>
    <row r="58" spans="2:16" ht="12.75">
      <c r="B58" s="131"/>
      <c r="C58" s="140"/>
      <c r="D58" s="141"/>
      <c r="E58" s="133"/>
      <c r="O58" s="108"/>
      <c r="P58" s="108"/>
    </row>
    <row r="59" spans="2:16" ht="12.75">
      <c r="B59" s="131"/>
      <c r="C59" s="140"/>
      <c r="D59" s="141"/>
      <c r="E59" s="133"/>
      <c r="O59" s="108"/>
      <c r="P59" s="108"/>
    </row>
    <row r="60" spans="2:16" ht="12.75">
      <c r="B60" s="131"/>
      <c r="C60" s="140"/>
      <c r="D60" s="141"/>
      <c r="E60" s="133"/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  <row r="70" spans="15:16" ht="12.75">
      <c r="O70" s="108"/>
      <c r="P70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0.24" bottom="0.84" header="0.18" footer="0.49212598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2007-07-27T13:54:44Z</cp:lastPrinted>
  <dcterms:created xsi:type="dcterms:W3CDTF">2006-11-24T10:55:07Z</dcterms:created>
  <dcterms:modified xsi:type="dcterms:W3CDTF">2009-08-10T08:28:29Z</dcterms:modified>
  <cp:category/>
  <cp:version/>
  <cp:contentType/>
  <cp:contentStatus/>
</cp:coreProperties>
</file>