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  <definedName name="Vitesse">#REF!</definedName>
  </definedNames>
  <calcPr fullCalcOnLoad="1"/>
</workbook>
</file>

<file path=xl/sharedStrings.xml><?xml version="1.0" encoding="utf-8"?>
<sst xmlns="http://schemas.openxmlformats.org/spreadsheetml/2006/main" count="731" uniqueCount="335">
  <si>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</si>
  <si>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</si>
  <si>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</si>
  <si>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</si>
  <si>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</si>
  <si>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</si>
  <si>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</si>
  <si>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</si>
  <si>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</si>
  <si>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</si>
  <si>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</si>
  <si>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</si>
  <si>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</si>
  <si>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06165900</t>
  </si>
  <si>
    <t>Coulon</t>
  </si>
  <si>
    <t>Coulon à Cavaillon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</si>
  <si>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</si>
  <si>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</si>
  <si>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</si>
  <si>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</si>
  <si>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</si>
  <si>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</si>
  <si>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</si>
  <si>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</si>
  <si>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</si>
  <si>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</si>
  <si>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</si>
  <si>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</si>
  <si>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</si>
  <si>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</si>
  <si>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</si>
  <si>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</si>
  <si>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</si>
  <si>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</si>
  <si>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</si>
  <si>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</si>
  <si>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</si>
  <si>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</si>
  <si>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</si>
  <si>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</si>
  <si>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</si>
  <si>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S2</t>
  </si>
  <si>
    <t>N5</t>
  </si>
  <si>
    <t>B1</t>
  </si>
  <si>
    <t>1</t>
  </si>
  <si>
    <t>stable</t>
  </si>
  <si>
    <t>0</t>
  </si>
  <si>
    <t>P2</t>
  </si>
  <si>
    <t>S3</t>
  </si>
  <si>
    <t>N1</t>
  </si>
  <si>
    <t>5</t>
  </si>
  <si>
    <t>instable</t>
  </si>
  <si>
    <t>P3</t>
  </si>
  <si>
    <t>S28</t>
  </si>
  <si>
    <t>N3</t>
  </si>
  <si>
    <t>P4</t>
  </si>
  <si>
    <t>S18</t>
  </si>
  <si>
    <t>Algues (Vaucheria)</t>
  </si>
  <si>
    <t>33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</si>
  <si>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</si>
  <si>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</si>
  <si>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</si>
  <si>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</si>
  <si>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2</t>
  </si>
  <si>
    <t>Algues</t>
  </si>
  <si>
    <t>3</t>
  </si>
  <si>
    <t>Nom de la rivière</t>
  </si>
  <si>
    <t>P6</t>
  </si>
  <si>
    <t>S30</t>
  </si>
  <si>
    <t>STATION</t>
  </si>
  <si>
    <t>Nom du site de prélèvement invertébrés</t>
  </si>
  <si>
    <t>P7</t>
  </si>
  <si>
    <t>S9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</si>
  <si>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</si>
  <si>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</si>
  <si>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S11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</si>
  <si>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</si>
  <si>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</si>
  <si>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S25</t>
  </si>
  <si>
    <t>B3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</si>
  <si>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</si>
  <si>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</si>
  <si>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</si>
  <si>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</si>
  <si>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</si>
  <si>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</si>
  <si>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</si>
  <si>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</si>
  <si>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</si>
  <si>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</si>
  <si>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</si>
  <si>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</si>
  <si>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</si>
  <si>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</si>
  <si>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</si>
  <si>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</si>
  <si>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</si>
  <si>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</si>
  <si>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</si>
  <si>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</si>
  <si>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</si>
  <si>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</si>
  <si>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</si>
  <si>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</si>
  <si>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</si>
  <si>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</si>
  <si>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</si>
  <si>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</si>
  <si>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</si>
  <si>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</si>
  <si>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</si>
  <si>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</si>
  <si>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</si>
  <si>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</si>
  <si>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</si>
  <si>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</si>
  <si>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</si>
  <si>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</si>
  <si>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</si>
  <si>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</si>
  <si>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</si>
  <si>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</si>
  <si>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</si>
  <si>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</si>
  <si>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</si>
  <si>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</si>
  <si>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</si>
  <si>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</si>
  <si>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</si>
  <si>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</si>
  <si>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</si>
  <si>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</si>
  <si>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</si>
  <si>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</si>
  <si>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</si>
  <si>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</si>
  <si>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</si>
  <si>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</si>
  <si>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</si>
  <si>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</si>
  <si>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</si>
  <si>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</si>
  <si>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</si>
  <si>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</si>
  <si>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</si>
  <si>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</si>
  <si>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</si>
  <si>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</si>
  <si>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</si>
  <si>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</si>
  <si>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</si>
  <si>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</si>
  <si>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</si>
  <si>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</si>
  <si>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</si>
  <si>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</si>
  <si>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</si>
  <si>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</si>
  <si>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</si>
  <si>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</si>
  <si>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</si>
  <si>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</si>
  <si>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</si>
  <si>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</si>
  <si>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</si>
  <si>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</si>
  <si>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</si>
  <si>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</si>
  <si>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</si>
  <si>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</si>
  <si>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</si>
  <si>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</si>
  <si>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</si>
  <si>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</si>
  <si>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</si>
  <si>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</si>
  <si>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</si>
  <si>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</si>
  <si>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</si>
  <si>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</si>
  <si>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</si>
  <si>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</si>
  <si>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</si>
  <si>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</si>
  <si>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</si>
  <si>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</si>
  <si>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</si>
  <si>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</si>
  <si>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</si>
  <si>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</si>
  <si>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</si>
  <si>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</si>
  <si>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</si>
  <si>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</si>
  <si>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</si>
  <si>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</si>
  <si>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</si>
  <si>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</si>
  <si>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</si>
  <si>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</si>
  <si>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</si>
  <si>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</si>
  <si>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</si>
  <si>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</si>
  <si>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</si>
  <si>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</si>
  <si>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</si>
  <si>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</si>
  <si>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</si>
  <si>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</si>
  <si>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</si>
  <si>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</si>
  <si>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</si>
  <si>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</si>
  <si>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Cavaillon</t>
  </si>
  <si>
    <t>84035</t>
  </si>
  <si>
    <t>814611</t>
  </si>
  <si>
    <t>1876633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</si>
  <si>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</si>
  <si>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</si>
  <si>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</si>
  <si>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</si>
  <si>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</si>
  <si>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</si>
  <si>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</si>
  <si>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</si>
  <si>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</si>
  <si>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</si>
  <si>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</si>
  <si>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</si>
  <si>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</si>
  <si>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</si>
  <si>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</si>
  <si>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</si>
  <si>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</si>
  <si>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</si>
  <si>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</si>
  <si>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</si>
  <si>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</si>
  <si>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</si>
  <si>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</si>
  <si>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</si>
  <si>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</si>
  <si>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</si>
  <si>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</si>
  <si>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</si>
  <si>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</si>
  <si>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</si>
  <si>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</si>
  <si>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</si>
  <si>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</si>
  <si>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</si>
  <si>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</si>
  <si>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</si>
  <si>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</si>
  <si>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</si>
  <si>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</si>
  <si>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</si>
  <si>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</si>
  <si>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</si>
  <si>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</si>
  <si>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</si>
  <si>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</si>
  <si>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</si>
  <si>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</si>
  <si>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</si>
  <si>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</si>
  <si>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</si>
  <si>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</si>
  <si>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</si>
  <si>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200</t>
  </si>
  <si>
    <t>Hydroptilidae sp.</t>
  </si>
  <si>
    <t>193</t>
  </si>
  <si>
    <t>Setodes</t>
  </si>
  <si>
    <t>318</t>
  </si>
  <si>
    <t>Hydropsyche</t>
  </si>
  <si>
    <t>212</t>
  </si>
  <si>
    <t>Ecdyonurus</t>
  </si>
  <si>
    <t>421</t>
  </si>
  <si>
    <t>Baetis</t>
  </si>
  <si>
    <t>364</t>
  </si>
  <si>
    <t>Acentrella</t>
  </si>
  <si>
    <t>5151</t>
  </si>
  <si>
    <t>Caenis</t>
  </si>
  <si>
    <t>457</t>
  </si>
  <si>
    <t>Chironomidae</t>
  </si>
  <si>
    <t>807</t>
  </si>
  <si>
    <t>Athericidae</t>
  </si>
  <si>
    <t>838</t>
  </si>
  <si>
    <t>Simuliidae</t>
  </si>
  <si>
    <t>801</t>
  </si>
  <si>
    <t>Laccophilinae</t>
  </si>
  <si>
    <t>2394</t>
  </si>
  <si>
    <t>Potamophilus</t>
  </si>
  <si>
    <t>615</t>
  </si>
  <si>
    <t>Elmis</t>
  </si>
  <si>
    <t>618</t>
  </si>
  <si>
    <t>Riolus</t>
  </si>
  <si>
    <t>625</t>
  </si>
  <si>
    <t>Oulimnius</t>
  </si>
  <si>
    <t>622</t>
  </si>
  <si>
    <t>Calopteryx</t>
  </si>
  <si>
    <t>650</t>
  </si>
  <si>
    <t>Onychogomphus</t>
  </si>
  <si>
    <t>682</t>
  </si>
  <si>
    <t>Orthetrum</t>
  </si>
  <si>
    <t>698</t>
  </si>
  <si>
    <t>Platycnemis</t>
  </si>
  <si>
    <t>657</t>
  </si>
  <si>
    <t>Corixinae</t>
  </si>
  <si>
    <t>5196</t>
  </si>
  <si>
    <t>Gammarus</t>
  </si>
  <si>
    <t>892</t>
  </si>
  <si>
    <t>Asellidae</t>
  </si>
  <si>
    <t>880</t>
  </si>
  <si>
    <t>Ancylus</t>
  </si>
  <si>
    <t>1028</t>
  </si>
  <si>
    <t>Bithynia</t>
  </si>
  <si>
    <t>994</t>
  </si>
  <si>
    <t>Potamopyrgus</t>
  </si>
  <si>
    <t>978</t>
  </si>
  <si>
    <t>Theodoxus</t>
  </si>
  <si>
    <t>967</t>
  </si>
  <si>
    <t>Corbicula</t>
  </si>
  <si>
    <t>1051</t>
  </si>
  <si>
    <t>Pisidium</t>
  </si>
  <si>
    <t>1043</t>
  </si>
  <si>
    <t>OLIGOCHETES</t>
  </si>
  <si>
    <t>933</t>
  </si>
  <si>
    <t>Erpobdellidae</t>
  </si>
  <si>
    <t>928</t>
  </si>
  <si>
    <t>Dugesiidae</t>
  </si>
  <si>
    <t>1055</t>
  </si>
  <si>
    <t>HYDRACARIENS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</si>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</sst>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63"/>
  <sheetViews>
    <sheetView zoomScale="75" zoomScaleNormal="75" workbookViewId="0" topLeftCell="A44">
      <selection activeCell="E51" activeCellId="1" sqref="C88:G123 E5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39778</v>
      </c>
      <c r="E6" s="26">
        <v>814975</v>
      </c>
      <c r="F6" s="26">
        <v>1876900</v>
      </c>
      <c r="G6" s="26">
        <v>814850</v>
      </c>
      <c r="H6" s="27">
        <v>1876859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14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160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9.1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1456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72.8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15</v>
      </c>
      <c r="O19" s="69" t="s">
        <v>44</v>
      </c>
      <c r="P19" s="69" t="s">
        <v>45</v>
      </c>
      <c r="Q19" s="69"/>
      <c r="R19" s="70" t="s">
        <v>46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47</v>
      </c>
      <c r="K20" s="62" t="s">
        <v>48</v>
      </c>
      <c r="L20" s="62" t="s">
        <v>49</v>
      </c>
      <c r="M20" s="62" t="s">
        <v>43</v>
      </c>
      <c r="N20" s="69">
        <v>20</v>
      </c>
      <c r="O20" s="69" t="s">
        <v>50</v>
      </c>
      <c r="P20" s="69" t="s">
        <v>51</v>
      </c>
      <c r="Q20" s="69"/>
      <c r="R20" s="70" t="s">
        <v>46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52</v>
      </c>
      <c r="K21" s="62" t="s">
        <v>53</v>
      </c>
      <c r="L21" s="62" t="s">
        <v>54</v>
      </c>
      <c r="M21" s="62" t="s">
        <v>43</v>
      </c>
      <c r="N21" s="69">
        <v>10</v>
      </c>
      <c r="O21" s="69" t="s">
        <v>44</v>
      </c>
      <c r="P21" s="69" t="s">
        <v>45</v>
      </c>
      <c r="Q21" s="69"/>
      <c r="R21" s="70" t="s">
        <v>46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55</v>
      </c>
      <c r="K22" s="62" t="s">
        <v>56</v>
      </c>
      <c r="L22" s="62" t="s">
        <v>54</v>
      </c>
      <c r="M22" s="62" t="s">
        <v>43</v>
      </c>
      <c r="N22" s="69">
        <v>15</v>
      </c>
      <c r="O22" s="69" t="s">
        <v>44</v>
      </c>
      <c r="P22" s="69" t="s">
        <v>45</v>
      </c>
      <c r="Q22" s="69" t="s">
        <v>57</v>
      </c>
      <c r="R22" s="70" t="s">
        <v>58</v>
      </c>
      <c r="S22" s="5"/>
    </row>
    <row r="23" spans="1:19" ht="14.25" customHeight="1">
      <c r="A23" s="34" t="s">
        <v>4</v>
      </c>
      <c r="B23" s="34"/>
      <c r="C23" s="35" t="s">
        <v>59</v>
      </c>
      <c r="D23" s="35"/>
      <c r="E23" s="35"/>
      <c r="F23" s="73"/>
      <c r="J23" s="71" t="s">
        <v>60</v>
      </c>
      <c r="K23" s="62" t="s">
        <v>61</v>
      </c>
      <c r="L23" s="62" t="s">
        <v>42</v>
      </c>
      <c r="M23" s="62" t="s">
        <v>62</v>
      </c>
      <c r="N23" s="69">
        <v>15</v>
      </c>
      <c r="O23" s="69" t="s">
        <v>63</v>
      </c>
      <c r="P23" s="69" t="s">
        <v>45</v>
      </c>
      <c r="Q23" s="69" t="s">
        <v>64</v>
      </c>
      <c r="R23" s="70" t="s">
        <v>65</v>
      </c>
      <c r="S23" s="5"/>
    </row>
    <row r="24" spans="1:19" ht="14.25" customHeight="1">
      <c r="A24" s="38" t="s">
        <v>5</v>
      </c>
      <c r="B24" s="38"/>
      <c r="C24" s="39" t="s">
        <v>66</v>
      </c>
      <c r="D24" s="39"/>
      <c r="E24" s="39"/>
      <c r="F24" s="74"/>
      <c r="J24" s="71" t="s">
        <v>67</v>
      </c>
      <c r="K24" s="62" t="s">
        <v>68</v>
      </c>
      <c r="L24" s="62" t="s">
        <v>42</v>
      </c>
      <c r="M24" s="62" t="s">
        <v>62</v>
      </c>
      <c r="N24" s="69">
        <v>20</v>
      </c>
      <c r="O24" s="69" t="s">
        <v>44</v>
      </c>
      <c r="P24" s="69" t="s">
        <v>45</v>
      </c>
      <c r="Q24" s="69" t="s">
        <v>64</v>
      </c>
      <c r="R24" s="70" t="s">
        <v>63</v>
      </c>
      <c r="S24" s="5"/>
    </row>
    <row r="25" spans="1:19" ht="14.25" customHeight="1">
      <c r="A25" s="38" t="s">
        <v>69</v>
      </c>
      <c r="B25" s="38"/>
      <c r="C25" s="39" t="s">
        <v>70</v>
      </c>
      <c r="D25" s="39"/>
      <c r="E25" s="39"/>
      <c r="F25" s="74"/>
      <c r="J25" s="71" t="s">
        <v>71</v>
      </c>
      <c r="K25" s="62" t="s">
        <v>72</v>
      </c>
      <c r="L25" s="62" t="s">
        <v>54</v>
      </c>
      <c r="M25" s="62" t="s">
        <v>62</v>
      </c>
      <c r="N25" s="69">
        <v>10</v>
      </c>
      <c r="O25" s="69" t="s">
        <v>63</v>
      </c>
      <c r="P25" s="69" t="s">
        <v>45</v>
      </c>
      <c r="Q25" s="69"/>
      <c r="R25" s="70" t="s">
        <v>46</v>
      </c>
      <c r="S25" s="5"/>
    </row>
    <row r="26" spans="1:19" ht="14.25" customHeight="1">
      <c r="A26" s="38" t="s">
        <v>7</v>
      </c>
      <c r="B26" s="38"/>
      <c r="C26" s="39" t="s">
        <v>73</v>
      </c>
      <c r="D26" s="39"/>
      <c r="E26" s="39"/>
      <c r="F26" s="74"/>
      <c r="J26" s="71" t="s">
        <v>74</v>
      </c>
      <c r="K26" s="62" t="s">
        <v>75</v>
      </c>
      <c r="L26" s="62" t="s">
        <v>49</v>
      </c>
      <c r="M26" s="62" t="s">
        <v>62</v>
      </c>
      <c r="N26" s="69">
        <v>30</v>
      </c>
      <c r="O26" s="69" t="s">
        <v>65</v>
      </c>
      <c r="P26" s="69" t="s">
        <v>45</v>
      </c>
      <c r="Q26" s="69"/>
      <c r="R26" s="70" t="s">
        <v>46</v>
      </c>
      <c r="S26" s="5"/>
    </row>
    <row r="27" spans="1:19" ht="14.25" customHeight="1">
      <c r="A27" s="38" t="s">
        <v>8</v>
      </c>
      <c r="B27" s="38"/>
      <c r="C27" s="29" t="s">
        <v>76</v>
      </c>
      <c r="D27" s="29"/>
      <c r="E27" s="29"/>
      <c r="F27" s="74"/>
      <c r="J27" s="71" t="s">
        <v>77</v>
      </c>
      <c r="K27" s="62" t="s">
        <v>78</v>
      </c>
      <c r="L27" s="62" t="s">
        <v>49</v>
      </c>
      <c r="M27" s="62" t="s">
        <v>79</v>
      </c>
      <c r="N27" s="69">
        <v>10</v>
      </c>
      <c r="O27" s="69" t="s">
        <v>50</v>
      </c>
      <c r="P27" s="69" t="s">
        <v>51</v>
      </c>
      <c r="Q27" s="69"/>
      <c r="R27" s="70" t="s">
        <v>46</v>
      </c>
      <c r="S27" s="5"/>
    </row>
    <row r="28" spans="1:19" ht="14.25" customHeight="1">
      <c r="A28" s="38" t="s">
        <v>9</v>
      </c>
      <c r="B28" s="38"/>
      <c r="C28" s="29" t="s">
        <v>80</v>
      </c>
      <c r="D28" s="29"/>
      <c r="E28" s="29"/>
      <c r="F28" s="74"/>
      <c r="J28" s="71" t="s">
        <v>81</v>
      </c>
      <c r="K28" s="62" t="s">
        <v>61</v>
      </c>
      <c r="L28" s="62" t="s">
        <v>54</v>
      </c>
      <c r="M28" s="62" t="s">
        <v>79</v>
      </c>
      <c r="N28" s="69">
        <v>10</v>
      </c>
      <c r="O28" s="69" t="s">
        <v>44</v>
      </c>
      <c r="P28" s="69" t="s">
        <v>45</v>
      </c>
      <c r="Q28" s="69" t="s">
        <v>64</v>
      </c>
      <c r="R28" s="70" t="s">
        <v>44</v>
      </c>
      <c r="S28" s="5"/>
    </row>
    <row r="29" spans="1:18" ht="14.25" customHeight="1">
      <c r="A29" s="38" t="s">
        <v>10</v>
      </c>
      <c r="B29" s="38"/>
      <c r="C29" s="29" t="s">
        <v>82</v>
      </c>
      <c r="D29" s="29"/>
      <c r="E29" s="29"/>
      <c r="F29" s="74"/>
      <c r="J29" s="71" t="s">
        <v>83</v>
      </c>
      <c r="K29" s="62" t="s">
        <v>61</v>
      </c>
      <c r="L29" s="62" t="s">
        <v>49</v>
      </c>
      <c r="M29" s="62" t="s">
        <v>79</v>
      </c>
      <c r="N29" s="69">
        <v>5</v>
      </c>
      <c r="O29" s="69" t="s">
        <v>65</v>
      </c>
      <c r="P29" s="69" t="s">
        <v>45</v>
      </c>
      <c r="Q29" s="69" t="s">
        <v>64</v>
      </c>
      <c r="R29" s="70" t="s">
        <v>44</v>
      </c>
    </row>
    <row r="30" spans="1:18" ht="14.25" customHeight="1">
      <c r="A30" s="38" t="s">
        <v>11</v>
      </c>
      <c r="B30" s="38"/>
      <c r="C30" s="29" t="s">
        <v>84</v>
      </c>
      <c r="D30" s="29"/>
      <c r="E30" s="29"/>
      <c r="F30" s="74"/>
      <c r="J30" s="75" t="s">
        <v>85</v>
      </c>
      <c r="K30" s="76" t="s">
        <v>61</v>
      </c>
      <c r="L30" s="76" t="s">
        <v>42</v>
      </c>
      <c r="M30" s="76" t="s">
        <v>79</v>
      </c>
      <c r="N30" s="77">
        <v>15</v>
      </c>
      <c r="O30" s="77" t="s">
        <v>44</v>
      </c>
      <c r="P30" s="77" t="s">
        <v>45</v>
      </c>
      <c r="Q30" s="77" t="s">
        <v>64</v>
      </c>
      <c r="R30" s="78" t="s">
        <v>44</v>
      </c>
    </row>
    <row r="31" spans="1:6" ht="14.25" customHeight="1">
      <c r="A31" s="38" t="s">
        <v>25</v>
      </c>
      <c r="B31" s="38"/>
      <c r="C31" s="29" t="s">
        <v>86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87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88</v>
      </c>
      <c r="D33" s="39"/>
      <c r="E33" s="39"/>
      <c r="F33" s="74"/>
      <c r="L33" s="83" t="s">
        <v>89</v>
      </c>
      <c r="M33" s="83"/>
      <c r="N33" s="83" t="s">
        <v>90</v>
      </c>
      <c r="O33" s="83" t="s">
        <v>91</v>
      </c>
    </row>
    <row r="34" spans="1:15" ht="14.25" customHeight="1">
      <c r="A34" s="38" t="s">
        <v>34</v>
      </c>
      <c r="B34" s="82"/>
      <c r="C34" s="29" t="s">
        <v>92</v>
      </c>
      <c r="D34" s="39"/>
      <c r="E34" s="39"/>
      <c r="F34" s="74"/>
      <c r="L34" s="84" t="s">
        <v>93</v>
      </c>
      <c r="M34" s="85"/>
      <c r="N34" s="86" t="s">
        <v>49</v>
      </c>
      <c r="O34" s="86" t="s">
        <v>94</v>
      </c>
    </row>
    <row r="35" spans="1:15" ht="14.25" customHeight="1">
      <c r="A35" s="38" t="s">
        <v>37</v>
      </c>
      <c r="B35" s="82"/>
      <c r="C35" s="39" t="s">
        <v>95</v>
      </c>
      <c r="D35" s="39"/>
      <c r="E35" s="39"/>
      <c r="F35" s="74"/>
      <c r="L35" s="87" t="s">
        <v>96</v>
      </c>
      <c r="M35" s="88"/>
      <c r="N35" s="89" t="s">
        <v>54</v>
      </c>
      <c r="O35" s="89" t="s">
        <v>97</v>
      </c>
    </row>
    <row r="36" spans="1:15" ht="14.25" customHeight="1">
      <c r="A36" s="38" t="s">
        <v>98</v>
      </c>
      <c r="B36" s="82"/>
      <c r="C36" s="39" t="s">
        <v>99</v>
      </c>
      <c r="D36" s="39"/>
      <c r="E36" s="39"/>
      <c r="F36" s="74"/>
      <c r="L36" s="87" t="s">
        <v>100</v>
      </c>
      <c r="M36" s="88"/>
      <c r="N36" s="89" t="s">
        <v>42</v>
      </c>
      <c r="O36" s="89" t="s">
        <v>101</v>
      </c>
    </row>
    <row r="37" spans="1:15" ht="14.25" customHeight="1">
      <c r="A37" s="51" t="s">
        <v>102</v>
      </c>
      <c r="B37" s="90"/>
      <c r="C37" s="52" t="s">
        <v>103</v>
      </c>
      <c r="D37" s="54"/>
      <c r="E37" s="54"/>
      <c r="F37" s="91"/>
      <c r="L37" s="92" t="s">
        <v>104</v>
      </c>
      <c r="M37" s="93"/>
      <c r="N37" s="94" t="s">
        <v>105</v>
      </c>
      <c r="O37" s="94" t="s">
        <v>106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107</v>
      </c>
      <c r="H41" s="2" t="s">
        <v>0</v>
      </c>
      <c r="I41" s="2"/>
      <c r="J41" s="3"/>
      <c r="K41" s="3"/>
      <c r="L41" s="3"/>
      <c r="M41" s="3"/>
      <c r="Q41" s="4" t="s">
        <v>108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109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90</v>
      </c>
      <c r="I46" s="98" t="s">
        <v>105</v>
      </c>
      <c r="J46" s="98"/>
      <c r="K46" s="99" t="s">
        <v>42</v>
      </c>
      <c r="L46" s="99"/>
      <c r="M46" s="100" t="s">
        <v>54</v>
      </c>
      <c r="N46" s="100"/>
      <c r="O46" s="100" t="s">
        <v>49</v>
      </c>
      <c r="P46" s="100"/>
    </row>
    <row r="47" spans="1:16" ht="12.75" customHeight="1">
      <c r="A47" s="96" t="s">
        <v>110</v>
      </c>
      <c r="B47" s="96"/>
      <c r="C47" s="96"/>
      <c r="D47" s="96"/>
      <c r="E47" s="96"/>
      <c r="F47" s="96"/>
      <c r="G47" s="96"/>
      <c r="H47" s="101" t="s">
        <v>111</v>
      </c>
      <c r="I47" s="102" t="s">
        <v>112</v>
      </c>
      <c r="J47" s="102"/>
      <c r="K47" s="103" t="s">
        <v>113</v>
      </c>
      <c r="L47" s="103"/>
      <c r="M47" s="102" t="s">
        <v>114</v>
      </c>
      <c r="N47" s="102"/>
      <c r="O47" s="102" t="s">
        <v>115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106</v>
      </c>
      <c r="J48" s="104"/>
      <c r="K48" s="105" t="s">
        <v>101</v>
      </c>
      <c r="L48" s="105"/>
      <c r="M48" s="104" t="s">
        <v>97</v>
      </c>
      <c r="N48" s="104"/>
      <c r="O48" s="104" t="s">
        <v>94</v>
      </c>
      <c r="P48" s="104"/>
    </row>
    <row r="49" spans="1:17" s="115" customFormat="1" ht="13.5" customHeight="1">
      <c r="A49" s="106" t="s">
        <v>116</v>
      </c>
      <c r="B49" s="107" t="s">
        <v>117</v>
      </c>
      <c r="C49" s="108" t="s">
        <v>90</v>
      </c>
      <c r="D49" s="109" t="s">
        <v>118</v>
      </c>
      <c r="E49" s="110" t="s">
        <v>119</v>
      </c>
      <c r="F49" s="110" t="s">
        <v>120</v>
      </c>
      <c r="G49" s="110" t="s">
        <v>121</v>
      </c>
      <c r="H49" s="111"/>
      <c r="I49" s="104" t="s">
        <v>122</v>
      </c>
      <c r="J49" s="104" t="s">
        <v>123</v>
      </c>
      <c r="K49" s="112" t="s">
        <v>122</v>
      </c>
      <c r="L49" s="113" t="s">
        <v>123</v>
      </c>
      <c r="M49" s="112" t="s">
        <v>122</v>
      </c>
      <c r="N49" s="113" t="s">
        <v>123</v>
      </c>
      <c r="O49" s="112" t="s">
        <v>122</v>
      </c>
      <c r="P49" s="113" t="s">
        <v>123</v>
      </c>
      <c r="Q49" s="114" t="s">
        <v>124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125</v>
      </c>
      <c r="B51" s="118" t="s">
        <v>125</v>
      </c>
      <c r="C51" s="119" t="s">
        <v>126</v>
      </c>
      <c r="D51" s="120">
        <v>11</v>
      </c>
      <c r="E51" s="120"/>
      <c r="F51" s="121"/>
      <c r="G51" s="122"/>
      <c r="H51" s="116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127</v>
      </c>
      <c r="B52" s="127" t="s">
        <v>128</v>
      </c>
      <c r="C52" s="128" t="s">
        <v>41</v>
      </c>
      <c r="D52" s="129">
        <v>10</v>
      </c>
      <c r="E52" s="129">
        <v>0.3</v>
      </c>
      <c r="F52" s="130" t="s">
        <v>129</v>
      </c>
      <c r="G52" s="131"/>
      <c r="H52" s="116"/>
      <c r="I52" s="132"/>
      <c r="J52" s="132"/>
      <c r="K52" s="133" t="s">
        <v>40</v>
      </c>
      <c r="L52" s="134">
        <v>0.2</v>
      </c>
      <c r="M52" s="133"/>
      <c r="N52" s="134">
        <v>0.1</v>
      </c>
      <c r="O52" s="133"/>
      <c r="P52" s="134"/>
      <c r="Q52" s="132">
        <v>1</v>
      </c>
    </row>
    <row r="53" spans="1:17" ht="22.5">
      <c r="A53" s="126" t="s">
        <v>130</v>
      </c>
      <c r="B53" s="127" t="s">
        <v>131</v>
      </c>
      <c r="C53" s="128" t="s">
        <v>48</v>
      </c>
      <c r="D53" s="129">
        <v>9</v>
      </c>
      <c r="E53" s="129">
        <v>0.3</v>
      </c>
      <c r="F53" s="130" t="s">
        <v>129</v>
      </c>
      <c r="G53" s="131"/>
      <c r="H53" s="116"/>
      <c r="I53" s="132"/>
      <c r="J53" s="132"/>
      <c r="K53" s="133"/>
      <c r="L53" s="134"/>
      <c r="M53" s="133"/>
      <c r="N53" s="134"/>
      <c r="O53" s="133" t="s">
        <v>47</v>
      </c>
      <c r="P53" s="134">
        <v>0.3</v>
      </c>
      <c r="Q53" s="132">
        <v>1</v>
      </c>
    </row>
    <row r="54" spans="1:17" ht="22.5">
      <c r="A54" s="126" t="s">
        <v>132</v>
      </c>
      <c r="B54" s="127" t="s">
        <v>133</v>
      </c>
      <c r="C54" s="135" t="s">
        <v>53</v>
      </c>
      <c r="D54" s="129">
        <v>8</v>
      </c>
      <c r="E54" s="129">
        <v>0.1</v>
      </c>
      <c r="F54" s="130" t="s">
        <v>129</v>
      </c>
      <c r="G54" s="131"/>
      <c r="H54" s="116"/>
      <c r="I54" s="132"/>
      <c r="J54" s="132"/>
      <c r="K54" s="133"/>
      <c r="L54" s="134"/>
      <c r="M54" s="133" t="s">
        <v>52</v>
      </c>
      <c r="N54" s="134">
        <v>0.1</v>
      </c>
      <c r="O54" s="133"/>
      <c r="P54" s="134"/>
      <c r="Q54" s="132">
        <v>1</v>
      </c>
    </row>
    <row r="55" spans="1:17" ht="33.75">
      <c r="A55" s="126" t="s">
        <v>134</v>
      </c>
      <c r="B55" s="127" t="s">
        <v>135</v>
      </c>
      <c r="C55" s="135" t="s">
        <v>61</v>
      </c>
      <c r="D55" s="129">
        <v>7</v>
      </c>
      <c r="E55" s="129">
        <v>70</v>
      </c>
      <c r="F55" s="130" t="s">
        <v>136</v>
      </c>
      <c r="G55" s="131">
        <v>3</v>
      </c>
      <c r="H55" s="116"/>
      <c r="I55" s="132"/>
      <c r="J55" s="132"/>
      <c r="K55" s="133" t="s">
        <v>137</v>
      </c>
      <c r="L55" s="134">
        <v>45</v>
      </c>
      <c r="M55" s="133" t="s">
        <v>81</v>
      </c>
      <c r="N55" s="134">
        <v>15</v>
      </c>
      <c r="O55" s="133" t="s">
        <v>83</v>
      </c>
      <c r="P55" s="134">
        <v>10</v>
      </c>
      <c r="Q55" s="132">
        <v>4</v>
      </c>
    </row>
    <row r="56" spans="1:17" ht="33.75">
      <c r="A56" s="126" t="s">
        <v>138</v>
      </c>
      <c r="B56" s="127" t="s">
        <v>139</v>
      </c>
      <c r="C56" s="135" t="s">
        <v>68</v>
      </c>
      <c r="D56" s="129">
        <v>6</v>
      </c>
      <c r="E56" s="129">
        <v>10</v>
      </c>
      <c r="F56" s="130" t="s">
        <v>136</v>
      </c>
      <c r="G56" s="131">
        <v>1</v>
      </c>
      <c r="H56" s="116"/>
      <c r="I56" s="132"/>
      <c r="J56" s="132"/>
      <c r="K56" s="133" t="s">
        <v>67</v>
      </c>
      <c r="L56" s="134">
        <v>5</v>
      </c>
      <c r="M56" s="133"/>
      <c r="N56" s="134">
        <v>3</v>
      </c>
      <c r="O56" s="133"/>
      <c r="P56" s="134">
        <v>2</v>
      </c>
      <c r="Q56" s="132">
        <v>1</v>
      </c>
    </row>
    <row r="57" spans="1:17" ht="22.5">
      <c r="A57" s="126" t="s">
        <v>140</v>
      </c>
      <c r="B57" s="127" t="s">
        <v>141</v>
      </c>
      <c r="C57" s="128" t="s">
        <v>72</v>
      </c>
      <c r="D57" s="129">
        <v>5</v>
      </c>
      <c r="E57" s="129">
        <v>7</v>
      </c>
      <c r="F57" s="130" t="s">
        <v>136</v>
      </c>
      <c r="G57" s="131">
        <v>1</v>
      </c>
      <c r="H57" s="116"/>
      <c r="I57" s="132"/>
      <c r="J57" s="132"/>
      <c r="K57" s="133"/>
      <c r="L57" s="134"/>
      <c r="M57" s="133" t="s">
        <v>71</v>
      </c>
      <c r="N57" s="134">
        <v>5</v>
      </c>
      <c r="O57" s="133"/>
      <c r="P57" s="134">
        <v>2</v>
      </c>
      <c r="Q57" s="132">
        <v>1</v>
      </c>
    </row>
    <row r="58" spans="1:17" ht="22.5">
      <c r="A58" s="126" t="s">
        <v>142</v>
      </c>
      <c r="B58" s="127" t="s">
        <v>143</v>
      </c>
      <c r="C58" s="128" t="s">
        <v>144</v>
      </c>
      <c r="D58" s="129">
        <v>4</v>
      </c>
      <c r="E58" s="129"/>
      <c r="F58" s="130"/>
      <c r="G58" s="131"/>
      <c r="H58" s="116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6" t="s">
        <v>145</v>
      </c>
      <c r="B59" s="127" t="s">
        <v>146</v>
      </c>
      <c r="C59" s="128" t="s">
        <v>75</v>
      </c>
      <c r="D59" s="129">
        <v>3</v>
      </c>
      <c r="E59" s="129">
        <v>6</v>
      </c>
      <c r="F59" s="130" t="s">
        <v>136</v>
      </c>
      <c r="G59" s="131">
        <v>1</v>
      </c>
      <c r="H59" s="116"/>
      <c r="I59" s="132"/>
      <c r="J59" s="132"/>
      <c r="K59" s="133"/>
      <c r="L59" s="134"/>
      <c r="M59" s="133"/>
      <c r="N59" s="134"/>
      <c r="O59" s="133" t="s">
        <v>74</v>
      </c>
      <c r="P59" s="134">
        <v>6</v>
      </c>
      <c r="Q59" s="132">
        <v>1</v>
      </c>
    </row>
    <row r="60" spans="1:17" ht="11.25">
      <c r="A60" s="126" t="s">
        <v>147</v>
      </c>
      <c r="B60" s="127" t="s">
        <v>148</v>
      </c>
      <c r="C60" s="128" t="s">
        <v>78</v>
      </c>
      <c r="D60" s="129">
        <v>2</v>
      </c>
      <c r="E60" s="129">
        <v>6</v>
      </c>
      <c r="F60" s="130" t="s">
        <v>136</v>
      </c>
      <c r="G60" s="131">
        <v>1</v>
      </c>
      <c r="H60" s="116"/>
      <c r="I60" s="132"/>
      <c r="J60" s="132"/>
      <c r="K60" s="133"/>
      <c r="L60" s="134"/>
      <c r="M60" s="133"/>
      <c r="N60" s="134"/>
      <c r="O60" s="133" t="s">
        <v>77</v>
      </c>
      <c r="P60" s="134">
        <v>6</v>
      </c>
      <c r="Q60" s="132">
        <v>1</v>
      </c>
    </row>
    <row r="61" spans="1:17" ht="11.25">
      <c r="A61" s="126" t="s">
        <v>64</v>
      </c>
      <c r="B61" s="127" t="s">
        <v>64</v>
      </c>
      <c r="C61" s="128" t="s">
        <v>56</v>
      </c>
      <c r="D61" s="129">
        <v>1</v>
      </c>
      <c r="E61" s="129">
        <v>0.1</v>
      </c>
      <c r="F61" s="130" t="s">
        <v>129</v>
      </c>
      <c r="G61" s="131"/>
      <c r="H61" s="116"/>
      <c r="I61" s="132"/>
      <c r="J61" s="132"/>
      <c r="K61" s="133"/>
      <c r="L61" s="134"/>
      <c r="M61" s="133" t="s">
        <v>55</v>
      </c>
      <c r="N61" s="134">
        <v>0.1</v>
      </c>
      <c r="O61" s="133"/>
      <c r="P61" s="134"/>
      <c r="Q61" s="132">
        <v>1</v>
      </c>
    </row>
    <row r="62" spans="1:17" ht="45.75">
      <c r="A62" s="136" t="s">
        <v>149</v>
      </c>
      <c r="B62" s="137" t="s">
        <v>150</v>
      </c>
      <c r="C62" s="138" t="s">
        <v>151</v>
      </c>
      <c r="D62" s="139">
        <v>0</v>
      </c>
      <c r="E62" s="139">
        <v>0.2</v>
      </c>
      <c r="F62" s="140" t="s">
        <v>129</v>
      </c>
      <c r="G62" s="141"/>
      <c r="H62" s="116"/>
      <c r="I62" s="142"/>
      <c r="J62" s="142"/>
      <c r="K62" s="143"/>
      <c r="L62" s="144">
        <v>0.1</v>
      </c>
      <c r="M62" s="143"/>
      <c r="N62" s="144">
        <v>0.1</v>
      </c>
      <c r="O62" s="143"/>
      <c r="P62" s="144"/>
      <c r="Q62" s="142"/>
    </row>
    <row r="63" spans="8:16" ht="27.75" customHeight="1">
      <c r="H63" s="96" t="s">
        <v>124</v>
      </c>
      <c r="I63" s="145"/>
      <c r="J63" s="145"/>
      <c r="K63" s="145">
        <v>4</v>
      </c>
      <c r="L63" s="145"/>
      <c r="M63" s="145">
        <v>4</v>
      </c>
      <c r="N63" s="145"/>
      <c r="O63" s="145">
        <v>4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243"/>
  <sheetViews>
    <sheetView tabSelected="1" workbookViewId="0" topLeftCell="A76">
      <selection activeCell="C88" sqref="C88:G123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152</v>
      </c>
      <c r="B1" s="149"/>
      <c r="C1" s="150"/>
      <c r="D1" s="150"/>
      <c r="E1" s="150"/>
      <c r="F1" s="150"/>
      <c r="G1" s="150"/>
      <c r="R1" s="152" t="s">
        <v>153</v>
      </c>
      <c r="S1" s="153" t="s">
        <v>154</v>
      </c>
      <c r="T1" s="153" t="s">
        <v>155</v>
      </c>
      <c r="U1" s="153" t="s">
        <v>156</v>
      </c>
      <c r="V1" s="153" t="s">
        <v>157</v>
      </c>
      <c r="W1" s="153" t="s">
        <v>158</v>
      </c>
      <c r="X1" s="154" t="s">
        <v>159</v>
      </c>
    </row>
    <row r="2" spans="1:24" s="151" customFormat="1" ht="12">
      <c r="A2" s="155"/>
      <c r="B2" s="155"/>
      <c r="C2" s="155"/>
      <c r="D2" s="156"/>
      <c r="E2" s="156"/>
      <c r="R2" s="157" t="s">
        <v>160</v>
      </c>
      <c r="S2" s="158" t="s">
        <v>160</v>
      </c>
      <c r="T2" s="158">
        <v>0</v>
      </c>
      <c r="U2" s="158" t="s">
        <v>161</v>
      </c>
      <c r="V2" s="159" t="s">
        <v>126</v>
      </c>
      <c r="W2" s="159" t="s">
        <v>54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162</v>
      </c>
      <c r="S3" s="158" t="s">
        <v>163</v>
      </c>
      <c r="T3" s="159">
        <v>1</v>
      </c>
      <c r="U3" s="164" t="s">
        <v>164</v>
      </c>
      <c r="V3" s="159" t="s">
        <v>41</v>
      </c>
      <c r="W3" s="159" t="s">
        <v>42</v>
      </c>
      <c r="X3" s="165" t="s">
        <v>62</v>
      </c>
    </row>
    <row r="4" spans="1:24" s="151" customFormat="1" ht="12.75" customHeight="1">
      <c r="A4" s="166" t="s">
        <v>153</v>
      </c>
      <c r="B4" s="167" t="s">
        <v>165</v>
      </c>
      <c r="C4" s="167"/>
      <c r="D4" s="167"/>
      <c r="E4" s="168"/>
      <c r="F4" s="169" t="s">
        <v>166</v>
      </c>
      <c r="R4" s="170" t="s">
        <v>167</v>
      </c>
      <c r="S4" s="164" t="s">
        <v>168</v>
      </c>
      <c r="T4" s="159">
        <v>2</v>
      </c>
      <c r="U4" s="159"/>
      <c r="V4" s="159" t="s">
        <v>48</v>
      </c>
      <c r="W4" s="159" t="s">
        <v>105</v>
      </c>
      <c r="X4" s="165" t="s">
        <v>79</v>
      </c>
    </row>
    <row r="5" spans="1:24" s="151" customFormat="1" ht="12.75">
      <c r="A5" s="171" t="s">
        <v>4</v>
      </c>
      <c r="B5" s="161" t="s">
        <v>169</v>
      </c>
      <c r="C5" s="162"/>
      <c r="D5" s="162"/>
      <c r="E5" s="172"/>
      <c r="F5" s="169"/>
      <c r="G5" s="146"/>
      <c r="R5" s="170" t="s">
        <v>170</v>
      </c>
      <c r="S5" s="164" t="s">
        <v>171</v>
      </c>
      <c r="T5" s="159">
        <v>3</v>
      </c>
      <c r="U5" s="159"/>
      <c r="V5" s="159" t="s">
        <v>53</v>
      </c>
      <c r="W5" s="159" t="s">
        <v>49</v>
      </c>
      <c r="X5" s="160"/>
    </row>
    <row r="6" spans="1:24" s="151" customFormat="1" ht="12.75">
      <c r="A6" s="171" t="s">
        <v>5</v>
      </c>
      <c r="B6" s="162" t="s">
        <v>66</v>
      </c>
      <c r="C6" s="162"/>
      <c r="D6" s="162"/>
      <c r="E6" s="172"/>
      <c r="F6" s="169"/>
      <c r="G6" s="146"/>
      <c r="R6" s="170" t="s">
        <v>172</v>
      </c>
      <c r="S6" s="164" t="s">
        <v>173</v>
      </c>
      <c r="T6" s="159">
        <v>4</v>
      </c>
      <c r="U6" s="159"/>
      <c r="V6" s="159" t="s">
        <v>61</v>
      </c>
      <c r="W6" s="159"/>
      <c r="X6" s="165"/>
    </row>
    <row r="7" spans="1:24" s="151" customFormat="1" ht="12.75" customHeight="1">
      <c r="A7" s="171" t="s">
        <v>69</v>
      </c>
      <c r="B7" s="162" t="s">
        <v>174</v>
      </c>
      <c r="C7" s="162"/>
      <c r="D7" s="162"/>
      <c r="E7" s="172"/>
      <c r="F7" s="169"/>
      <c r="G7" s="146"/>
      <c r="H7" s="173" t="s">
        <v>175</v>
      </c>
      <c r="I7" s="173"/>
      <c r="R7" s="170" t="s">
        <v>176</v>
      </c>
      <c r="S7" s="164" t="s">
        <v>177</v>
      </c>
      <c r="T7" s="159">
        <v>5</v>
      </c>
      <c r="U7" s="159"/>
      <c r="V7" s="159" t="s">
        <v>68</v>
      </c>
      <c r="W7" s="159"/>
      <c r="X7" s="165"/>
    </row>
    <row r="8" spans="1:24" s="151" customFormat="1" ht="12.75" customHeight="1">
      <c r="A8" s="171" t="s">
        <v>178</v>
      </c>
      <c r="B8" s="162" t="s">
        <v>179</v>
      </c>
      <c r="C8" s="162"/>
      <c r="D8" s="162"/>
      <c r="E8" s="172"/>
      <c r="F8" s="169"/>
      <c r="G8" s="146"/>
      <c r="H8" s="173"/>
      <c r="I8" s="173"/>
      <c r="R8" s="170" t="s">
        <v>180</v>
      </c>
      <c r="S8" s="164" t="s">
        <v>181</v>
      </c>
      <c r="T8" s="159"/>
      <c r="U8" s="159"/>
      <c r="V8" s="159" t="s">
        <v>72</v>
      </c>
      <c r="W8" s="159"/>
      <c r="X8" s="165"/>
    </row>
    <row r="9" spans="1:24" s="151" customFormat="1" ht="12.75" customHeight="1">
      <c r="A9" s="171" t="s">
        <v>182</v>
      </c>
      <c r="B9" s="162" t="s">
        <v>183</v>
      </c>
      <c r="C9" s="162"/>
      <c r="D9" s="162"/>
      <c r="E9" s="172"/>
      <c r="F9" s="169"/>
      <c r="G9" s="146"/>
      <c r="H9" s="173"/>
      <c r="I9" s="173"/>
      <c r="R9" s="170" t="s">
        <v>184</v>
      </c>
      <c r="S9" s="159"/>
      <c r="T9" s="159"/>
      <c r="U9" s="159"/>
      <c r="V9" s="159" t="s">
        <v>144</v>
      </c>
      <c r="W9" s="159"/>
      <c r="X9" s="165"/>
    </row>
    <row r="10" spans="1:24" s="151" customFormat="1" ht="12.75" customHeight="1">
      <c r="A10" s="171" t="s">
        <v>185</v>
      </c>
      <c r="B10" s="162" t="s">
        <v>186</v>
      </c>
      <c r="C10" s="162"/>
      <c r="D10" s="162"/>
      <c r="E10" s="172"/>
      <c r="F10" s="169"/>
      <c r="G10" s="146"/>
      <c r="H10" s="173"/>
      <c r="I10" s="173"/>
      <c r="R10" s="170" t="s">
        <v>187</v>
      </c>
      <c r="S10" s="159"/>
      <c r="T10" s="159"/>
      <c r="U10" s="159"/>
      <c r="V10" s="159" t="s">
        <v>75</v>
      </c>
      <c r="W10" s="159"/>
      <c r="X10" s="165"/>
    </row>
    <row r="11" spans="1:24" s="151" customFormat="1" ht="12.75" customHeight="1">
      <c r="A11" s="171" t="s">
        <v>188</v>
      </c>
      <c r="B11" s="162" t="s">
        <v>186</v>
      </c>
      <c r="C11" s="162"/>
      <c r="D11" s="162"/>
      <c r="E11" s="172"/>
      <c r="F11" s="169"/>
      <c r="G11" s="146"/>
      <c r="H11" s="173"/>
      <c r="I11" s="173"/>
      <c r="R11" s="170" t="s">
        <v>189</v>
      </c>
      <c r="S11" s="159"/>
      <c r="T11" s="159"/>
      <c r="U11" s="159"/>
      <c r="V11" s="159" t="s">
        <v>78</v>
      </c>
      <c r="W11" s="159"/>
      <c r="X11" s="165"/>
    </row>
    <row r="12" spans="1:24" s="151" customFormat="1" ht="12.75">
      <c r="A12" s="171" t="s">
        <v>190</v>
      </c>
      <c r="B12" s="162" t="s">
        <v>191</v>
      </c>
      <c r="C12" s="162"/>
      <c r="D12" s="162"/>
      <c r="E12" s="172"/>
      <c r="F12" s="169"/>
      <c r="G12" s="146"/>
      <c r="H12" s="174"/>
      <c r="I12" s="174"/>
      <c r="R12" s="170" t="s">
        <v>192</v>
      </c>
      <c r="S12" s="159"/>
      <c r="T12" s="159"/>
      <c r="U12" s="159"/>
      <c r="V12" s="159" t="s">
        <v>56</v>
      </c>
      <c r="W12" s="159"/>
      <c r="X12" s="165"/>
    </row>
    <row r="13" spans="1:24" s="151" customFormat="1" ht="12.75">
      <c r="A13" s="175" t="s">
        <v>193</v>
      </c>
      <c r="B13" s="176" t="s">
        <v>194</v>
      </c>
      <c r="C13" s="176"/>
      <c r="D13" s="176"/>
      <c r="E13" s="177"/>
      <c r="F13" s="169"/>
      <c r="G13" s="146"/>
      <c r="R13" s="170" t="s">
        <v>195</v>
      </c>
      <c r="S13" s="159"/>
      <c r="T13" s="159"/>
      <c r="U13" s="159"/>
      <c r="V13" s="159" t="s">
        <v>151</v>
      </c>
      <c r="W13" s="159"/>
      <c r="X13" s="165"/>
    </row>
    <row r="14" spans="1:24" s="151" customFormat="1" ht="12.75" customHeight="1">
      <c r="A14" s="171" t="s">
        <v>8</v>
      </c>
      <c r="B14" s="162" t="s">
        <v>196</v>
      </c>
      <c r="C14" s="162"/>
      <c r="D14" s="162"/>
      <c r="E14" s="172"/>
      <c r="F14" s="169" t="s">
        <v>197</v>
      </c>
      <c r="G14" s="146"/>
      <c r="R14" s="170" t="s">
        <v>198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199</v>
      </c>
      <c r="C15" s="162"/>
      <c r="D15" s="162"/>
      <c r="E15" s="172"/>
      <c r="F15" s="169"/>
      <c r="G15" s="146"/>
      <c r="R15" s="170" t="s">
        <v>200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201</v>
      </c>
      <c r="C16" s="162"/>
      <c r="D16" s="162"/>
      <c r="E16" s="178"/>
      <c r="F16" s="169"/>
      <c r="G16" s="146"/>
      <c r="R16" s="170" t="s">
        <v>202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203</v>
      </c>
      <c r="C17" s="162"/>
      <c r="D17" s="162"/>
      <c r="E17" s="178"/>
      <c r="F17" s="169"/>
      <c r="G17" s="146"/>
      <c r="R17" s="170" t="s">
        <v>204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205</v>
      </c>
      <c r="B18" s="161" t="s">
        <v>206</v>
      </c>
      <c r="C18" s="162"/>
      <c r="D18" s="162"/>
      <c r="E18" s="178"/>
      <c r="F18" s="169"/>
      <c r="G18" s="146"/>
      <c r="R18" s="170" t="s">
        <v>207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208</v>
      </c>
      <c r="B19" s="176" t="s">
        <v>209</v>
      </c>
      <c r="C19" s="176"/>
      <c r="D19" s="176"/>
      <c r="E19" s="181"/>
      <c r="F19" s="169"/>
      <c r="G19" s="146"/>
      <c r="R19" s="170" t="s">
        <v>210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211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212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153</v>
      </c>
      <c r="B22" s="186" t="s">
        <v>4</v>
      </c>
      <c r="C22" s="186" t="s">
        <v>5</v>
      </c>
      <c r="D22" s="186" t="s">
        <v>69</v>
      </c>
      <c r="E22" s="186" t="s">
        <v>178</v>
      </c>
      <c r="F22" s="186" t="s">
        <v>182</v>
      </c>
      <c r="G22" s="186" t="s">
        <v>185</v>
      </c>
      <c r="H22" s="186" t="s">
        <v>188</v>
      </c>
      <c r="I22" s="186" t="s">
        <v>190</v>
      </c>
      <c r="J22" s="186" t="s">
        <v>193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205</v>
      </c>
      <c r="P22" s="186" t="s">
        <v>208</v>
      </c>
      <c r="R22" s="170" t="s">
        <v>213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160</v>
      </c>
      <c r="B23" s="187" t="s">
        <v>13</v>
      </c>
      <c r="C23" s="187" t="s">
        <v>14</v>
      </c>
      <c r="D23" s="187" t="s">
        <v>15</v>
      </c>
      <c r="E23" s="187" t="s">
        <v>214</v>
      </c>
      <c r="F23" s="188" t="s">
        <v>215</v>
      </c>
      <c r="G23" s="187" t="s">
        <v>216</v>
      </c>
      <c r="H23" s="187" t="s">
        <v>217</v>
      </c>
      <c r="I23" s="187">
        <v>62</v>
      </c>
      <c r="J23" s="187" t="s">
        <v>173</v>
      </c>
      <c r="K23" s="189">
        <v>814975</v>
      </c>
      <c r="L23" s="189">
        <v>1876900</v>
      </c>
      <c r="M23" s="189">
        <v>814850</v>
      </c>
      <c r="N23" s="189">
        <v>1876859</v>
      </c>
      <c r="O23" s="189">
        <v>14</v>
      </c>
      <c r="P23" s="189">
        <v>160</v>
      </c>
      <c r="R23" s="170" t="s">
        <v>218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219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220</v>
      </c>
      <c r="B25" s="149"/>
      <c r="C25" s="149"/>
      <c r="D25" s="150"/>
      <c r="E25" s="150"/>
      <c r="F25" s="192"/>
      <c r="R25" s="193" t="s">
        <v>221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222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223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224</v>
      </c>
      <c r="C28" s="167"/>
      <c r="D28" s="167"/>
      <c r="E28" s="195"/>
      <c r="H28" s="147"/>
      <c r="I28" s="147"/>
      <c r="R28" s="196" t="s">
        <v>225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66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226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227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228</v>
      </c>
      <c r="B32" s="202" t="s">
        <v>229</v>
      </c>
      <c r="C32" s="176"/>
      <c r="D32" s="176"/>
      <c r="E32" s="203"/>
      <c r="G32" s="149" t="s">
        <v>230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231</v>
      </c>
      <c r="I35" s="205" t="s">
        <v>232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228</v>
      </c>
      <c r="F38" s="186" t="s">
        <v>17</v>
      </c>
      <c r="G38" s="186" t="s">
        <v>90</v>
      </c>
      <c r="H38" s="210" t="s">
        <v>231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39778</v>
      </c>
      <c r="E39" s="189">
        <v>9.1</v>
      </c>
      <c r="F39" s="213" t="s">
        <v>233</v>
      </c>
      <c r="G39" s="214" t="s">
        <v>126</v>
      </c>
      <c r="H39" s="215"/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39778</v>
      </c>
      <c r="E40" s="216">
        <f aca="true" t="shared" si="4" ref="E40:E50">+I$23</f>
        <v>62</v>
      </c>
      <c r="F40" s="213" t="s">
        <v>234</v>
      </c>
      <c r="G40" s="214" t="s">
        <v>41</v>
      </c>
      <c r="H40" s="215">
        <v>0.3</v>
      </c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39778</v>
      </c>
      <c r="E41" s="216">
        <f t="shared" si="4"/>
        <v>62</v>
      </c>
      <c r="F41" s="213" t="s">
        <v>235</v>
      </c>
      <c r="G41" s="214" t="s">
        <v>48</v>
      </c>
      <c r="H41" s="215">
        <v>0.3</v>
      </c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39778</v>
      </c>
      <c r="E42" s="216">
        <f t="shared" si="4"/>
        <v>62</v>
      </c>
      <c r="F42" s="213" t="s">
        <v>236</v>
      </c>
      <c r="G42" s="214" t="s">
        <v>53</v>
      </c>
      <c r="H42" s="215">
        <v>0.1</v>
      </c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39778</v>
      </c>
      <c r="E43" s="216">
        <f t="shared" si="4"/>
        <v>62</v>
      </c>
      <c r="F43" s="213" t="s">
        <v>237</v>
      </c>
      <c r="G43" s="214" t="s">
        <v>61</v>
      </c>
      <c r="H43" s="215">
        <v>70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39778</v>
      </c>
      <c r="E44" s="216">
        <f t="shared" si="4"/>
        <v>62</v>
      </c>
      <c r="F44" s="213" t="s">
        <v>238</v>
      </c>
      <c r="G44" s="214" t="s">
        <v>68</v>
      </c>
      <c r="H44" s="215">
        <v>10</v>
      </c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39778</v>
      </c>
      <c r="E45" s="216">
        <f t="shared" si="4"/>
        <v>62</v>
      </c>
      <c r="F45" s="213" t="s">
        <v>239</v>
      </c>
      <c r="G45" s="214" t="s">
        <v>72</v>
      </c>
      <c r="H45" s="215">
        <v>7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39778</v>
      </c>
      <c r="E46" s="216">
        <f t="shared" si="4"/>
        <v>62</v>
      </c>
      <c r="F46" s="213" t="s">
        <v>240</v>
      </c>
      <c r="G46" s="214" t="s">
        <v>144</v>
      </c>
      <c r="H46" s="215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39778</v>
      </c>
      <c r="E47" s="216">
        <f t="shared" si="4"/>
        <v>62</v>
      </c>
      <c r="F47" s="213" t="s">
        <v>241</v>
      </c>
      <c r="G47" s="214" t="s">
        <v>75</v>
      </c>
      <c r="H47" s="215">
        <v>6</v>
      </c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39778</v>
      </c>
      <c r="E48" s="216">
        <f t="shared" si="4"/>
        <v>62</v>
      </c>
      <c r="F48" s="213" t="s">
        <v>242</v>
      </c>
      <c r="G48" s="214" t="s">
        <v>78</v>
      </c>
      <c r="H48" s="215">
        <v>6</v>
      </c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39778</v>
      </c>
      <c r="E49" s="216">
        <f t="shared" si="4"/>
        <v>62</v>
      </c>
      <c r="F49" s="213" t="s">
        <v>243</v>
      </c>
      <c r="G49" s="214" t="s">
        <v>56</v>
      </c>
      <c r="H49" s="215">
        <v>0.1</v>
      </c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39778</v>
      </c>
      <c r="E50" s="216">
        <f t="shared" si="4"/>
        <v>62</v>
      </c>
      <c r="F50" s="213" t="s">
        <v>244</v>
      </c>
      <c r="G50" s="214" t="s">
        <v>151</v>
      </c>
      <c r="H50" s="215">
        <v>0.2</v>
      </c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245</v>
      </c>
      <c r="G51" s="218"/>
      <c r="H51" s="219">
        <f>SUM(H39:H50)/100</f>
        <v>1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246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246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247</v>
      </c>
      <c r="C57" s="162"/>
      <c r="D57" s="162"/>
      <c r="E57" s="162"/>
      <c r="F57" s="199"/>
      <c r="G57" s="158"/>
      <c r="H57" s="225" t="s">
        <v>89</v>
      </c>
      <c r="I57" s="225" t="s">
        <v>90</v>
      </c>
      <c r="J57" s="225" t="s">
        <v>91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93</v>
      </c>
      <c r="I58" s="226" t="s">
        <v>49</v>
      </c>
      <c r="J58" s="226" t="s">
        <v>94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96</v>
      </c>
      <c r="I59" s="227" t="s">
        <v>54</v>
      </c>
      <c r="J59" s="227" t="s">
        <v>97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100</v>
      </c>
      <c r="I60" s="227" t="s">
        <v>42</v>
      </c>
      <c r="J60" s="227" t="s">
        <v>101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104</v>
      </c>
      <c r="I61" s="229" t="s">
        <v>105</v>
      </c>
      <c r="J61" s="229" t="s">
        <v>106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248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39778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15</v>
      </c>
      <c r="H66" s="215" t="s">
        <v>44</v>
      </c>
      <c r="I66" s="215" t="s">
        <v>45</v>
      </c>
      <c r="J66" s="215"/>
      <c r="K66" s="215" t="s">
        <v>46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39778</v>
      </c>
      <c r="C67" s="235" t="s">
        <v>47</v>
      </c>
      <c r="D67" s="237" t="s">
        <v>48</v>
      </c>
      <c r="E67" s="237" t="s">
        <v>49</v>
      </c>
      <c r="F67" s="237" t="s">
        <v>43</v>
      </c>
      <c r="G67" s="215">
        <v>20</v>
      </c>
      <c r="H67" s="215" t="s">
        <v>50</v>
      </c>
      <c r="I67" s="215" t="s">
        <v>51</v>
      </c>
      <c r="J67" s="215"/>
      <c r="K67" s="215" t="s">
        <v>46</v>
      </c>
      <c r="T67" s="207"/>
      <c r="U67" s="207"/>
    </row>
    <row r="68" spans="1:21" ht="14.25">
      <c r="A68" s="238">
        <f t="shared" si="5"/>
        <v>0</v>
      </c>
      <c r="B68" s="239">
        <f t="shared" si="6"/>
        <v>39778</v>
      </c>
      <c r="C68" s="235" t="s">
        <v>52</v>
      </c>
      <c r="D68" s="237" t="s">
        <v>53</v>
      </c>
      <c r="E68" s="237" t="s">
        <v>54</v>
      </c>
      <c r="F68" s="237" t="s">
        <v>43</v>
      </c>
      <c r="G68" s="215">
        <v>10</v>
      </c>
      <c r="H68" s="215" t="s">
        <v>44</v>
      </c>
      <c r="I68" s="215" t="s">
        <v>45</v>
      </c>
      <c r="J68" s="215"/>
      <c r="K68" s="215" t="s">
        <v>46</v>
      </c>
      <c r="T68" s="207"/>
      <c r="U68" s="207"/>
    </row>
    <row r="69" spans="1:21" ht="14.25">
      <c r="A69" s="238">
        <f t="shared" si="5"/>
        <v>0</v>
      </c>
      <c r="B69" s="239">
        <f t="shared" si="6"/>
        <v>39778</v>
      </c>
      <c r="C69" s="235" t="s">
        <v>55</v>
      </c>
      <c r="D69" s="237" t="s">
        <v>56</v>
      </c>
      <c r="E69" s="237" t="s">
        <v>54</v>
      </c>
      <c r="F69" s="237" t="s">
        <v>43</v>
      </c>
      <c r="G69" s="215">
        <v>15</v>
      </c>
      <c r="H69" s="215" t="s">
        <v>44</v>
      </c>
      <c r="I69" s="215" t="s">
        <v>45</v>
      </c>
      <c r="J69" s="215" t="s">
        <v>57</v>
      </c>
      <c r="K69" s="215" t="s">
        <v>58</v>
      </c>
      <c r="T69" s="207"/>
      <c r="U69" s="207"/>
    </row>
    <row r="70" spans="1:21" ht="14.25">
      <c r="A70" s="238">
        <f t="shared" si="5"/>
        <v>0</v>
      </c>
      <c r="B70" s="239">
        <f t="shared" si="6"/>
        <v>39778</v>
      </c>
      <c r="C70" s="235" t="s">
        <v>60</v>
      </c>
      <c r="D70" s="237" t="s">
        <v>61</v>
      </c>
      <c r="E70" s="237" t="s">
        <v>42</v>
      </c>
      <c r="F70" s="237" t="s">
        <v>62</v>
      </c>
      <c r="G70" s="215">
        <v>15</v>
      </c>
      <c r="H70" s="215" t="s">
        <v>63</v>
      </c>
      <c r="I70" s="215" t="s">
        <v>45</v>
      </c>
      <c r="J70" s="215" t="s">
        <v>64</v>
      </c>
      <c r="K70" s="215" t="s">
        <v>65</v>
      </c>
      <c r="T70" s="207"/>
      <c r="U70" s="207"/>
    </row>
    <row r="71" spans="1:21" ht="14.25">
      <c r="A71" s="238">
        <f t="shared" si="5"/>
        <v>0</v>
      </c>
      <c r="B71" s="239">
        <f t="shared" si="6"/>
        <v>39778</v>
      </c>
      <c r="C71" s="235" t="s">
        <v>67</v>
      </c>
      <c r="D71" s="237" t="s">
        <v>68</v>
      </c>
      <c r="E71" s="237" t="s">
        <v>42</v>
      </c>
      <c r="F71" s="237" t="s">
        <v>62</v>
      </c>
      <c r="G71" s="215">
        <v>20</v>
      </c>
      <c r="H71" s="215" t="s">
        <v>44</v>
      </c>
      <c r="I71" s="215" t="s">
        <v>45</v>
      </c>
      <c r="J71" s="215" t="s">
        <v>64</v>
      </c>
      <c r="K71" s="215" t="s">
        <v>63</v>
      </c>
      <c r="T71" s="207"/>
      <c r="U71" s="207"/>
    </row>
    <row r="72" spans="1:21" ht="14.25">
      <c r="A72" s="238">
        <f t="shared" si="5"/>
        <v>0</v>
      </c>
      <c r="B72" s="239">
        <f t="shared" si="6"/>
        <v>39778</v>
      </c>
      <c r="C72" s="235" t="s">
        <v>71</v>
      </c>
      <c r="D72" s="237" t="s">
        <v>72</v>
      </c>
      <c r="E72" s="237" t="s">
        <v>54</v>
      </c>
      <c r="F72" s="237" t="s">
        <v>62</v>
      </c>
      <c r="G72" s="215">
        <v>10</v>
      </c>
      <c r="H72" s="215" t="s">
        <v>63</v>
      </c>
      <c r="I72" s="215" t="s">
        <v>45</v>
      </c>
      <c r="J72" s="215"/>
      <c r="K72" s="215" t="s">
        <v>46</v>
      </c>
      <c r="T72" s="207"/>
      <c r="U72" s="207"/>
    </row>
    <row r="73" spans="1:21" ht="14.25">
      <c r="A73" s="238">
        <f t="shared" si="5"/>
        <v>0</v>
      </c>
      <c r="B73" s="239">
        <f t="shared" si="6"/>
        <v>39778</v>
      </c>
      <c r="C73" s="235" t="s">
        <v>74</v>
      </c>
      <c r="D73" s="237" t="s">
        <v>75</v>
      </c>
      <c r="E73" s="237" t="s">
        <v>49</v>
      </c>
      <c r="F73" s="237" t="s">
        <v>62</v>
      </c>
      <c r="G73" s="215">
        <v>30</v>
      </c>
      <c r="H73" s="215" t="s">
        <v>65</v>
      </c>
      <c r="I73" s="215" t="s">
        <v>45</v>
      </c>
      <c r="J73" s="215"/>
      <c r="K73" s="215" t="s">
        <v>46</v>
      </c>
      <c r="T73" s="207"/>
      <c r="U73" s="207"/>
    </row>
    <row r="74" spans="1:21" ht="14.25">
      <c r="A74" s="238">
        <f t="shared" si="5"/>
        <v>0</v>
      </c>
      <c r="B74" s="239">
        <f t="shared" si="6"/>
        <v>39778</v>
      </c>
      <c r="C74" s="235" t="s">
        <v>77</v>
      </c>
      <c r="D74" s="237" t="s">
        <v>78</v>
      </c>
      <c r="E74" s="237" t="s">
        <v>49</v>
      </c>
      <c r="F74" s="237" t="s">
        <v>79</v>
      </c>
      <c r="G74" s="215">
        <v>10</v>
      </c>
      <c r="H74" s="215" t="s">
        <v>50</v>
      </c>
      <c r="I74" s="215" t="s">
        <v>51</v>
      </c>
      <c r="J74" s="215"/>
      <c r="K74" s="215" t="s">
        <v>46</v>
      </c>
      <c r="T74" s="207"/>
      <c r="U74" s="207"/>
    </row>
    <row r="75" spans="1:21" ht="14.25">
      <c r="A75" s="238">
        <f t="shared" si="5"/>
        <v>0</v>
      </c>
      <c r="B75" s="239">
        <f t="shared" si="6"/>
        <v>39778</v>
      </c>
      <c r="C75" s="235" t="s">
        <v>81</v>
      </c>
      <c r="D75" s="237" t="s">
        <v>61</v>
      </c>
      <c r="E75" s="237" t="s">
        <v>54</v>
      </c>
      <c r="F75" s="237" t="s">
        <v>79</v>
      </c>
      <c r="G75" s="215">
        <v>10</v>
      </c>
      <c r="H75" s="215" t="s">
        <v>44</v>
      </c>
      <c r="I75" s="215" t="s">
        <v>45</v>
      </c>
      <c r="J75" s="215" t="s">
        <v>64</v>
      </c>
      <c r="K75" s="215" t="s">
        <v>44</v>
      </c>
      <c r="T75" s="207"/>
      <c r="U75" s="207"/>
    </row>
    <row r="76" spans="1:21" ht="14.25">
      <c r="A76" s="238">
        <f t="shared" si="5"/>
        <v>0</v>
      </c>
      <c r="B76" s="239">
        <f t="shared" si="6"/>
        <v>39778</v>
      </c>
      <c r="C76" s="235" t="s">
        <v>83</v>
      </c>
      <c r="D76" s="237" t="s">
        <v>61</v>
      </c>
      <c r="E76" s="237" t="s">
        <v>49</v>
      </c>
      <c r="F76" s="237" t="s">
        <v>79</v>
      </c>
      <c r="G76" s="215">
        <v>5</v>
      </c>
      <c r="H76" s="215" t="s">
        <v>65</v>
      </c>
      <c r="I76" s="215" t="s">
        <v>45</v>
      </c>
      <c r="J76" s="215" t="s">
        <v>64</v>
      </c>
      <c r="K76" s="215" t="s">
        <v>44</v>
      </c>
      <c r="T76" s="207"/>
      <c r="U76" s="207"/>
    </row>
    <row r="77" spans="1:21" ht="14.25">
      <c r="A77" s="238">
        <f t="shared" si="5"/>
        <v>0</v>
      </c>
      <c r="B77" s="239">
        <f t="shared" si="6"/>
        <v>39778</v>
      </c>
      <c r="C77" s="235" t="s">
        <v>85</v>
      </c>
      <c r="D77" s="237" t="s">
        <v>61</v>
      </c>
      <c r="E77" s="237" t="s">
        <v>42</v>
      </c>
      <c r="F77" s="237" t="s">
        <v>79</v>
      </c>
      <c r="G77" s="215">
        <v>15</v>
      </c>
      <c r="H77" s="215" t="s">
        <v>44</v>
      </c>
      <c r="I77" s="215" t="s">
        <v>45</v>
      </c>
      <c r="J77" s="215" t="s">
        <v>64</v>
      </c>
      <c r="K77" s="215" t="s">
        <v>44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249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250</v>
      </c>
      <c r="B82" s="167" t="s">
        <v>251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252</v>
      </c>
      <c r="B83" s="161" t="s">
        <v>253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254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255</v>
      </c>
      <c r="F86" s="242"/>
      <c r="G86" s="242"/>
      <c r="H86" s="243" t="s">
        <v>256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250</v>
      </c>
      <c r="D87" s="244" t="s">
        <v>252</v>
      </c>
      <c r="E87" s="186" t="s">
        <v>43</v>
      </c>
      <c r="F87" s="186" t="s">
        <v>62</v>
      </c>
      <c r="G87" s="186" t="s">
        <v>79</v>
      </c>
      <c r="H87" s="245" t="s">
        <v>257</v>
      </c>
      <c r="I87" s="186" t="s">
        <v>258</v>
      </c>
      <c r="J87" s="186" t="s">
        <v>259</v>
      </c>
      <c r="K87" s="186" t="s">
        <v>260</v>
      </c>
      <c r="L87" s="186" t="s">
        <v>261</v>
      </c>
      <c r="M87" s="186" t="s">
        <v>262</v>
      </c>
      <c r="N87" s="186" t="s">
        <v>263</v>
      </c>
      <c r="O87" s="186" t="s">
        <v>264</v>
      </c>
      <c r="P87" s="186" t="s">
        <v>265</v>
      </c>
      <c r="Q87" s="186" t="s">
        <v>266</v>
      </c>
      <c r="R87" s="186" t="s">
        <v>267</v>
      </c>
      <c r="S87" s="186" t="s">
        <v>268</v>
      </c>
      <c r="T87" s="207"/>
      <c r="U87" s="207"/>
    </row>
    <row r="88" spans="1:21" ht="15.75">
      <c r="A88" s="211">
        <f>A66</f>
        <v>0</v>
      </c>
      <c r="B88" s="234">
        <f>B66</f>
        <v>39778</v>
      </c>
      <c r="C88" s="215" t="s">
        <v>269</v>
      </c>
      <c r="D88" s="215" t="s">
        <v>270</v>
      </c>
      <c r="E88" s="215">
        <v>10</v>
      </c>
      <c r="F88" s="215">
        <v>5</v>
      </c>
      <c r="G88" s="215">
        <v>4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5.75">
      <c r="A89" s="238">
        <f aca="true" t="shared" si="7" ref="A89:A243">+A$88</f>
        <v>0</v>
      </c>
      <c r="B89" s="239">
        <f aca="true" t="shared" si="8" ref="B89:B243">+B$88</f>
        <v>39778</v>
      </c>
      <c r="C89" s="215" t="s">
        <v>271</v>
      </c>
      <c r="D89" s="215" t="s">
        <v>272</v>
      </c>
      <c r="E89" s="215">
        <v>3</v>
      </c>
      <c r="F89" s="215">
        <v>0</v>
      </c>
      <c r="G89" s="215">
        <v>0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5.75">
      <c r="A90" s="238">
        <f t="shared" si="7"/>
        <v>0</v>
      </c>
      <c r="B90" s="239">
        <f t="shared" si="8"/>
        <v>39778</v>
      </c>
      <c r="C90" s="215" t="s">
        <v>273</v>
      </c>
      <c r="D90" s="215" t="s">
        <v>274</v>
      </c>
      <c r="E90" s="215">
        <v>1</v>
      </c>
      <c r="F90" s="215">
        <v>0</v>
      </c>
      <c r="G90" s="215">
        <v>4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5.75">
      <c r="A91" s="238">
        <f t="shared" si="7"/>
        <v>0</v>
      </c>
      <c r="B91" s="239">
        <f t="shared" si="8"/>
        <v>39778</v>
      </c>
      <c r="C91" s="215" t="s">
        <v>275</v>
      </c>
      <c r="D91" s="215" t="s">
        <v>276</v>
      </c>
      <c r="E91" s="215">
        <v>90</v>
      </c>
      <c r="F91" s="215">
        <v>24</v>
      </c>
      <c r="G91" s="215">
        <v>5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5.75">
      <c r="A92" s="238">
        <f t="shared" si="7"/>
        <v>0</v>
      </c>
      <c r="B92" s="239">
        <f t="shared" si="8"/>
        <v>39778</v>
      </c>
      <c r="C92" s="215" t="s">
        <v>277</v>
      </c>
      <c r="D92" s="215" t="s">
        <v>278</v>
      </c>
      <c r="E92" s="215">
        <v>0</v>
      </c>
      <c r="F92" s="215">
        <v>0</v>
      </c>
      <c r="G92" s="215">
        <v>1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5.75">
      <c r="A93" s="238">
        <f t="shared" si="7"/>
        <v>0</v>
      </c>
      <c r="B93" s="239">
        <f t="shared" si="8"/>
        <v>39778</v>
      </c>
      <c r="C93" s="215" t="s">
        <v>279</v>
      </c>
      <c r="D93" s="215" t="s">
        <v>280</v>
      </c>
      <c r="E93" s="215">
        <v>125</v>
      </c>
      <c r="F93" s="215">
        <v>30</v>
      </c>
      <c r="G93" s="215">
        <v>29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5.75">
      <c r="A94" s="238">
        <f t="shared" si="7"/>
        <v>0</v>
      </c>
      <c r="B94" s="239">
        <f t="shared" si="8"/>
        <v>39778</v>
      </c>
      <c r="C94" s="215" t="s">
        <v>281</v>
      </c>
      <c r="D94" s="215" t="s">
        <v>282</v>
      </c>
      <c r="E94" s="215">
        <v>0</v>
      </c>
      <c r="F94" s="215">
        <v>2</v>
      </c>
      <c r="G94" s="215">
        <v>4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5.75">
      <c r="A95" s="238">
        <f t="shared" si="7"/>
        <v>0</v>
      </c>
      <c r="B95" s="239">
        <f t="shared" si="8"/>
        <v>39778</v>
      </c>
      <c r="C95" s="215" t="s">
        <v>283</v>
      </c>
      <c r="D95" s="215" t="s">
        <v>284</v>
      </c>
      <c r="E95" s="215">
        <v>34</v>
      </c>
      <c r="F95" s="215">
        <v>38</v>
      </c>
      <c r="G95" s="215">
        <v>44</v>
      </c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5.75">
      <c r="A96" s="238">
        <f t="shared" si="7"/>
        <v>0</v>
      </c>
      <c r="B96" s="239">
        <f t="shared" si="8"/>
        <v>39778</v>
      </c>
      <c r="C96" s="215" t="s">
        <v>285</v>
      </c>
      <c r="D96" s="215" t="s">
        <v>286</v>
      </c>
      <c r="E96" s="215">
        <v>132</v>
      </c>
      <c r="F96" s="215">
        <v>90</v>
      </c>
      <c r="G96" s="215">
        <v>22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5.75">
      <c r="A97" s="238">
        <f t="shared" si="7"/>
        <v>0</v>
      </c>
      <c r="B97" s="239">
        <f t="shared" si="8"/>
        <v>39778</v>
      </c>
      <c r="C97" s="215" t="s">
        <v>287</v>
      </c>
      <c r="D97" s="215" t="s">
        <v>288</v>
      </c>
      <c r="E97" s="215">
        <v>5</v>
      </c>
      <c r="F97" s="215">
        <v>1</v>
      </c>
      <c r="G97" s="215">
        <v>0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5.75">
      <c r="A98" s="238">
        <f t="shared" si="7"/>
        <v>0</v>
      </c>
      <c r="B98" s="239">
        <f t="shared" si="8"/>
        <v>39778</v>
      </c>
      <c r="C98" s="215" t="s">
        <v>289</v>
      </c>
      <c r="D98" s="215" t="s">
        <v>290</v>
      </c>
      <c r="E98" s="215">
        <v>1042</v>
      </c>
      <c r="F98" s="215">
        <v>54</v>
      </c>
      <c r="G98" s="215">
        <v>43</v>
      </c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5.75">
      <c r="A99" s="238">
        <f t="shared" si="7"/>
        <v>0</v>
      </c>
      <c r="B99" s="239">
        <f t="shared" si="8"/>
        <v>39778</v>
      </c>
      <c r="C99" s="215" t="s">
        <v>291</v>
      </c>
      <c r="D99" s="215" t="s">
        <v>292</v>
      </c>
      <c r="E99" s="215">
        <v>2</v>
      </c>
      <c r="F99" s="215">
        <v>0</v>
      </c>
      <c r="G99" s="215">
        <v>0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5.75">
      <c r="A100" s="238">
        <f t="shared" si="7"/>
        <v>0</v>
      </c>
      <c r="B100" s="239">
        <f t="shared" si="8"/>
        <v>39778</v>
      </c>
      <c r="C100" s="215" t="s">
        <v>293</v>
      </c>
      <c r="D100" s="215" t="s">
        <v>294</v>
      </c>
      <c r="E100" s="215">
        <v>0</v>
      </c>
      <c r="F100" s="215">
        <v>1</v>
      </c>
      <c r="G100" s="215">
        <v>0</v>
      </c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5.75">
      <c r="A101" s="238">
        <f t="shared" si="7"/>
        <v>0</v>
      </c>
      <c r="B101" s="239">
        <f t="shared" si="8"/>
        <v>39778</v>
      </c>
      <c r="C101" s="215" t="s">
        <v>295</v>
      </c>
      <c r="D101" s="215" t="s">
        <v>296</v>
      </c>
      <c r="E101" s="215">
        <v>22</v>
      </c>
      <c r="F101" s="215">
        <v>23</v>
      </c>
      <c r="G101" s="215">
        <v>13</v>
      </c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5.75">
      <c r="A102" s="238">
        <f t="shared" si="7"/>
        <v>0</v>
      </c>
      <c r="B102" s="239">
        <f t="shared" si="8"/>
        <v>39778</v>
      </c>
      <c r="C102" s="215" t="s">
        <v>297</v>
      </c>
      <c r="D102" s="215" t="s">
        <v>298</v>
      </c>
      <c r="E102" s="215">
        <v>0</v>
      </c>
      <c r="F102" s="215">
        <v>0</v>
      </c>
      <c r="G102" s="215">
        <v>1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5.75">
      <c r="A103" s="238">
        <f t="shared" si="7"/>
        <v>0</v>
      </c>
      <c r="B103" s="239">
        <f t="shared" si="8"/>
        <v>39778</v>
      </c>
      <c r="C103" s="215" t="s">
        <v>299</v>
      </c>
      <c r="D103" s="215" t="s">
        <v>300</v>
      </c>
      <c r="E103" s="215">
        <v>1</v>
      </c>
      <c r="F103" s="215">
        <v>0</v>
      </c>
      <c r="G103" s="215">
        <v>0</v>
      </c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5.75">
      <c r="A104" s="238">
        <f t="shared" si="7"/>
        <v>0</v>
      </c>
      <c r="B104" s="239">
        <f t="shared" si="8"/>
        <v>39778</v>
      </c>
      <c r="C104" s="215" t="s">
        <v>301</v>
      </c>
      <c r="D104" s="215" t="s">
        <v>302</v>
      </c>
      <c r="E104" s="215">
        <v>2</v>
      </c>
      <c r="F104" s="215">
        <v>1</v>
      </c>
      <c r="G104" s="215">
        <v>0</v>
      </c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5.75">
      <c r="A105" s="238">
        <f t="shared" si="7"/>
        <v>0</v>
      </c>
      <c r="B105" s="239">
        <f t="shared" si="8"/>
        <v>39778</v>
      </c>
      <c r="C105" s="215" t="s">
        <v>303</v>
      </c>
      <c r="D105" s="215" t="s">
        <v>304</v>
      </c>
      <c r="E105" s="215">
        <v>1</v>
      </c>
      <c r="F105" s="215">
        <v>1</v>
      </c>
      <c r="G105" s="215">
        <v>2</v>
      </c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5.75">
      <c r="A106" s="238">
        <f t="shared" si="7"/>
        <v>0</v>
      </c>
      <c r="B106" s="239">
        <f t="shared" si="8"/>
        <v>39778</v>
      </c>
      <c r="C106" s="215" t="s">
        <v>305</v>
      </c>
      <c r="D106" s="215" t="s">
        <v>306</v>
      </c>
      <c r="E106" s="215">
        <v>0</v>
      </c>
      <c r="F106" s="215">
        <v>0</v>
      </c>
      <c r="G106" s="215">
        <v>1</v>
      </c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5.75">
      <c r="A107" s="238">
        <f t="shared" si="7"/>
        <v>0</v>
      </c>
      <c r="B107" s="239">
        <f t="shared" si="8"/>
        <v>39778</v>
      </c>
      <c r="C107" s="215" t="s">
        <v>307</v>
      </c>
      <c r="D107" s="215" t="s">
        <v>308</v>
      </c>
      <c r="E107" s="215">
        <v>3</v>
      </c>
      <c r="F107" s="215">
        <v>0</v>
      </c>
      <c r="G107" s="215">
        <v>0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5.75">
      <c r="A108" s="238">
        <f t="shared" si="7"/>
        <v>0</v>
      </c>
      <c r="B108" s="239">
        <f t="shared" si="8"/>
        <v>39778</v>
      </c>
      <c r="C108" s="215" t="s">
        <v>309</v>
      </c>
      <c r="D108" s="215" t="s">
        <v>310</v>
      </c>
      <c r="E108" s="215">
        <v>0</v>
      </c>
      <c r="F108" s="215">
        <v>1</v>
      </c>
      <c r="G108" s="215">
        <v>5</v>
      </c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5.75">
      <c r="A109" s="238">
        <f t="shared" si="7"/>
        <v>0</v>
      </c>
      <c r="B109" s="239">
        <f t="shared" si="8"/>
        <v>39778</v>
      </c>
      <c r="C109" s="215" t="s">
        <v>311</v>
      </c>
      <c r="D109" s="215" t="s">
        <v>312</v>
      </c>
      <c r="E109" s="215">
        <v>95</v>
      </c>
      <c r="F109" s="215">
        <v>12</v>
      </c>
      <c r="G109" s="215">
        <v>6</v>
      </c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5.75">
      <c r="A110" s="238">
        <f t="shared" si="7"/>
        <v>0</v>
      </c>
      <c r="B110" s="239">
        <f t="shared" si="8"/>
        <v>39778</v>
      </c>
      <c r="C110" s="215" t="s">
        <v>313</v>
      </c>
      <c r="D110" s="215" t="s">
        <v>314</v>
      </c>
      <c r="E110" s="215">
        <v>35</v>
      </c>
      <c r="F110" s="215">
        <v>3</v>
      </c>
      <c r="G110" s="215">
        <v>0</v>
      </c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5.75">
      <c r="A111" s="238">
        <f t="shared" si="7"/>
        <v>0</v>
      </c>
      <c r="B111" s="239">
        <f t="shared" si="8"/>
        <v>39778</v>
      </c>
      <c r="C111" s="215" t="s">
        <v>315</v>
      </c>
      <c r="D111" s="215" t="s">
        <v>316</v>
      </c>
      <c r="E111" s="215">
        <v>3</v>
      </c>
      <c r="F111" s="215">
        <v>2</v>
      </c>
      <c r="G111" s="215">
        <v>47</v>
      </c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5.75">
      <c r="A112" s="238">
        <f t="shared" si="7"/>
        <v>0</v>
      </c>
      <c r="B112" s="239">
        <f t="shared" si="8"/>
        <v>39778</v>
      </c>
      <c r="C112" s="215" t="s">
        <v>317</v>
      </c>
      <c r="D112" s="215" t="s">
        <v>318</v>
      </c>
      <c r="E112" s="215">
        <v>0</v>
      </c>
      <c r="F112" s="215">
        <v>0</v>
      </c>
      <c r="G112" s="215">
        <v>1</v>
      </c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5.75">
      <c r="A113" s="238">
        <f t="shared" si="7"/>
        <v>0</v>
      </c>
      <c r="B113" s="239">
        <f t="shared" si="8"/>
        <v>39778</v>
      </c>
      <c r="C113" s="215" t="s">
        <v>319</v>
      </c>
      <c r="D113" s="215" t="s">
        <v>320</v>
      </c>
      <c r="E113" s="215">
        <v>333</v>
      </c>
      <c r="F113" s="215">
        <v>334</v>
      </c>
      <c r="G113" s="215">
        <v>291</v>
      </c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5.75">
      <c r="A114" s="238">
        <f t="shared" si="7"/>
        <v>0</v>
      </c>
      <c r="B114" s="239">
        <f t="shared" si="8"/>
        <v>39778</v>
      </c>
      <c r="C114" s="215" t="s">
        <v>321</v>
      </c>
      <c r="D114" s="215" t="s">
        <v>322</v>
      </c>
      <c r="E114" s="215">
        <v>1</v>
      </c>
      <c r="F114" s="215">
        <v>0</v>
      </c>
      <c r="G114" s="215">
        <v>0</v>
      </c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5.75">
      <c r="A115" s="238">
        <f t="shared" si="7"/>
        <v>0</v>
      </c>
      <c r="B115" s="239">
        <f t="shared" si="8"/>
        <v>39778</v>
      </c>
      <c r="C115" s="215" t="s">
        <v>323</v>
      </c>
      <c r="D115" s="215" t="s">
        <v>324</v>
      </c>
      <c r="E115" s="215">
        <v>37</v>
      </c>
      <c r="F115" s="215">
        <v>4</v>
      </c>
      <c r="G115" s="215">
        <v>26</v>
      </c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5.75">
      <c r="A116" s="238">
        <f t="shared" si="7"/>
        <v>0</v>
      </c>
      <c r="B116" s="239">
        <f t="shared" si="8"/>
        <v>39778</v>
      </c>
      <c r="C116" s="215" t="s">
        <v>325</v>
      </c>
      <c r="D116" s="215" t="s">
        <v>326</v>
      </c>
      <c r="E116" s="215">
        <v>0</v>
      </c>
      <c r="F116" s="215">
        <v>1</v>
      </c>
      <c r="G116" s="215">
        <v>0</v>
      </c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5.75">
      <c r="A117" s="238">
        <f t="shared" si="7"/>
        <v>0</v>
      </c>
      <c r="B117" s="239">
        <f t="shared" si="8"/>
        <v>39778</v>
      </c>
      <c r="C117" s="215" t="s">
        <v>327</v>
      </c>
      <c r="D117" s="215" t="s">
        <v>328</v>
      </c>
      <c r="E117" s="215">
        <v>8</v>
      </c>
      <c r="F117" s="215">
        <v>1</v>
      </c>
      <c r="G117" s="215">
        <v>13</v>
      </c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5.75">
      <c r="A118" s="238">
        <f t="shared" si="7"/>
        <v>0</v>
      </c>
      <c r="B118" s="239">
        <f t="shared" si="8"/>
        <v>39778</v>
      </c>
      <c r="C118" s="215" t="s">
        <v>329</v>
      </c>
      <c r="D118" s="215" t="s">
        <v>330</v>
      </c>
      <c r="E118" s="215">
        <v>18</v>
      </c>
      <c r="F118" s="215">
        <v>3</v>
      </c>
      <c r="G118" s="215">
        <v>24</v>
      </c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5.75">
      <c r="A119" s="238">
        <f t="shared" si="7"/>
        <v>0</v>
      </c>
      <c r="B119" s="239">
        <f t="shared" si="8"/>
        <v>39778</v>
      </c>
      <c r="C119" s="215" t="s">
        <v>331</v>
      </c>
      <c r="D119" s="215" t="s">
        <v>332</v>
      </c>
      <c r="E119" s="215">
        <v>10</v>
      </c>
      <c r="F119" s="215">
        <v>0</v>
      </c>
      <c r="G119" s="215">
        <v>5</v>
      </c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5.75">
      <c r="A120" s="238">
        <f t="shared" si="7"/>
        <v>0</v>
      </c>
      <c r="B120" s="239">
        <f t="shared" si="8"/>
        <v>39778</v>
      </c>
      <c r="C120" s="215" t="s">
        <v>333</v>
      </c>
      <c r="D120" s="215" t="s">
        <v>334</v>
      </c>
      <c r="E120" s="215">
        <v>0</v>
      </c>
      <c r="F120" s="215">
        <v>14</v>
      </c>
      <c r="G120" s="215">
        <v>0</v>
      </c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5.75">
      <c r="A121" s="238">
        <f t="shared" si="7"/>
        <v>0</v>
      </c>
      <c r="B121" s="239">
        <f t="shared" si="8"/>
        <v>39778</v>
      </c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5.75">
      <c r="A122" s="238">
        <f t="shared" si="7"/>
        <v>0</v>
      </c>
      <c r="B122" s="239">
        <f t="shared" si="8"/>
        <v>39778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5.75">
      <c r="A123" s="238">
        <f t="shared" si="7"/>
        <v>0</v>
      </c>
      <c r="B123" s="239">
        <f t="shared" si="8"/>
        <v>39778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4.25">
      <c r="A124" s="238">
        <f t="shared" si="7"/>
        <v>0</v>
      </c>
      <c r="B124" s="239">
        <f t="shared" si="8"/>
        <v>39778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4.25">
      <c r="A125" s="238">
        <f t="shared" si="7"/>
        <v>0</v>
      </c>
      <c r="B125" s="239">
        <f t="shared" si="8"/>
        <v>39778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4.25">
      <c r="A126" s="238">
        <f t="shared" si="7"/>
        <v>0</v>
      </c>
      <c r="B126" s="239">
        <f t="shared" si="8"/>
        <v>39778</v>
      </c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4.25">
      <c r="A127" s="238">
        <f t="shared" si="7"/>
        <v>0</v>
      </c>
      <c r="B127" s="239">
        <f t="shared" si="8"/>
        <v>39778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4.25">
      <c r="A128" s="238">
        <f t="shared" si="7"/>
        <v>0</v>
      </c>
      <c r="B128" s="239">
        <f t="shared" si="8"/>
        <v>39778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4.25">
      <c r="A129" s="238">
        <f t="shared" si="7"/>
        <v>0</v>
      </c>
      <c r="B129" s="239">
        <f t="shared" si="8"/>
        <v>39778</v>
      </c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4.25">
      <c r="A130" s="238">
        <f t="shared" si="7"/>
        <v>0</v>
      </c>
      <c r="B130" s="239">
        <f t="shared" si="8"/>
        <v>39778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4.25">
      <c r="A131" s="238">
        <f t="shared" si="7"/>
        <v>0</v>
      </c>
      <c r="B131" s="239">
        <f t="shared" si="8"/>
        <v>39778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4.25">
      <c r="A132" s="238">
        <f t="shared" si="7"/>
        <v>0</v>
      </c>
      <c r="B132" s="239">
        <f t="shared" si="8"/>
        <v>39778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4.25">
      <c r="A133" s="238">
        <f t="shared" si="7"/>
        <v>0</v>
      </c>
      <c r="B133" s="239">
        <f t="shared" si="8"/>
        <v>39778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4.25">
      <c r="A134" s="238">
        <f t="shared" si="7"/>
        <v>0</v>
      </c>
      <c r="B134" s="239">
        <f t="shared" si="8"/>
        <v>39778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4.25">
      <c r="A135" s="238">
        <f t="shared" si="7"/>
        <v>0</v>
      </c>
      <c r="B135" s="239">
        <f t="shared" si="8"/>
        <v>39778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4.25">
      <c r="A136" s="238">
        <f t="shared" si="7"/>
        <v>0</v>
      </c>
      <c r="B136" s="239">
        <f t="shared" si="8"/>
        <v>39778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4.25">
      <c r="A137" s="238">
        <f t="shared" si="7"/>
        <v>0</v>
      </c>
      <c r="B137" s="239">
        <f t="shared" si="8"/>
        <v>39778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4.25">
      <c r="A138" s="238">
        <f t="shared" si="7"/>
        <v>0</v>
      </c>
      <c r="B138" s="239">
        <f t="shared" si="8"/>
        <v>39778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4.25">
      <c r="A139" s="238">
        <f t="shared" si="7"/>
        <v>0</v>
      </c>
      <c r="B139" s="239">
        <f t="shared" si="8"/>
        <v>39778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4.25">
      <c r="A140" s="238">
        <f t="shared" si="7"/>
        <v>0</v>
      </c>
      <c r="B140" s="239">
        <f t="shared" si="8"/>
        <v>39778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4.25">
      <c r="A141" s="238">
        <f t="shared" si="7"/>
        <v>0</v>
      </c>
      <c r="B141" s="239">
        <f t="shared" si="8"/>
        <v>39778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4.25">
      <c r="A142" s="238">
        <f t="shared" si="7"/>
        <v>0</v>
      </c>
      <c r="B142" s="239">
        <f t="shared" si="8"/>
        <v>39778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4.25">
      <c r="A143" s="238">
        <f t="shared" si="7"/>
        <v>0</v>
      </c>
      <c r="B143" s="239">
        <f t="shared" si="8"/>
        <v>39778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39778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39778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39778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39778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39778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39778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39778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39778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39778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39778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39778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39778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39778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39778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39778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39778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39778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39778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39778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39778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39778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39778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39778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39778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39778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39778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39778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39778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39778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39778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39778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39778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39778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39778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39778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39778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39778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39778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39778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39778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39778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39778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39778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39778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39778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39778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39778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39778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39778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39778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39778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39778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39778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39778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39778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39778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39778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39778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39778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39778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39778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39778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39778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39778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39778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39778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39778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39778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39778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39778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39778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39778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39778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39778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39778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39778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39778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39778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39778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39778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39778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39778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39778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39778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39778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39778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39778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39778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39778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39778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39778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39778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39778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39778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39778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39778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39778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39778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39778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39778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2009-04-14T14:47:28Z</cp:lastPrinted>
  <dcterms:created xsi:type="dcterms:W3CDTF">2004-11-03T13:30:13Z</dcterms:created>
  <dcterms:modified xsi:type="dcterms:W3CDTF">2020-04-15T15:47:29Z</dcterms:modified>
  <cp:category/>
  <cp:version/>
  <cp:contentType/>
  <cp:contentStatus/>
  <cp:revision>1</cp:revision>
</cp:coreProperties>
</file>